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13_ncr:1_{11076EFC-5C4F-40D4-920B-DD4B9F957C3A}" xr6:coauthVersionLast="36" xr6:coauthVersionMax="47" xr10:uidLastSave="{00000000-0000-0000-0000-000000000000}"/>
  <bookViews>
    <workbookView xWindow="0" yWindow="0" windowWidth="27570" windowHeight="12510" xr2:uid="{A8C4E953-3B7A-F741-B863-A59B5753D97E}"/>
  </bookViews>
  <sheets>
    <sheet name="Sheet1" sheetId="1" r:id="rId1"/>
  </sheets>
  <definedNames>
    <definedName name="_xlnm.Print_Area" localSheetId="0">Sheet1!$A$1:$G$199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8" i="1" l="1"/>
  <c r="P146" i="1"/>
  <c r="P114" i="1"/>
  <c r="P12" i="1"/>
  <c r="O12" i="1"/>
  <c r="M12" i="1"/>
  <c r="N12" i="1" s="1"/>
  <c r="P11" i="1"/>
  <c r="O11" i="1"/>
  <c r="M11" i="1"/>
  <c r="N11" i="1" s="1"/>
  <c r="P9" i="1"/>
  <c r="O9" i="1"/>
  <c r="M9" i="1"/>
  <c r="N9" i="1" s="1"/>
  <c r="P6" i="1"/>
  <c r="O6" i="1"/>
  <c r="M6" i="1"/>
  <c r="N6" i="1" s="1"/>
  <c r="P51" i="1"/>
  <c r="O51" i="1"/>
  <c r="M51" i="1"/>
  <c r="N51" i="1" s="1"/>
  <c r="P94" i="1"/>
  <c r="P72" i="1"/>
  <c r="P120" i="1"/>
  <c r="P79" i="1"/>
  <c r="P174" i="1"/>
  <c r="P173" i="1"/>
  <c r="P28" i="1"/>
  <c r="O28" i="1"/>
  <c r="M28" i="1"/>
  <c r="N28" i="1" s="1"/>
  <c r="P27" i="1"/>
  <c r="O27" i="1"/>
  <c r="M27" i="1"/>
  <c r="N27" i="1" s="1"/>
  <c r="P22" i="1"/>
  <c r="O22" i="1"/>
  <c r="M22" i="1"/>
  <c r="N22" i="1" s="1"/>
  <c r="P19" i="1"/>
  <c r="O19" i="1"/>
  <c r="M19" i="1"/>
  <c r="N19" i="1" s="1"/>
  <c r="P103" i="1"/>
  <c r="A5" i="1"/>
  <c r="P5" i="1"/>
  <c r="P16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50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3" i="1"/>
  <c r="P74" i="1"/>
  <c r="P75" i="1"/>
  <c r="P76" i="1"/>
  <c r="P77" i="1"/>
  <c r="P78" i="1"/>
  <c r="P80" i="1"/>
  <c r="P81" i="1"/>
  <c r="P82" i="1"/>
  <c r="P83" i="1"/>
  <c r="P84" i="1"/>
  <c r="P85" i="1"/>
  <c r="P86" i="1"/>
  <c r="P87" i="1"/>
  <c r="P88" i="1"/>
  <c r="P89" i="1"/>
  <c r="P91" i="1"/>
  <c r="P93" i="1"/>
  <c r="P95" i="1"/>
  <c r="P96" i="1"/>
  <c r="P97" i="1"/>
  <c r="P98" i="1"/>
  <c r="P99" i="1"/>
  <c r="P100" i="1"/>
  <c r="P101" i="1"/>
  <c r="P102" i="1"/>
  <c r="P104" i="1"/>
  <c r="P105" i="1"/>
  <c r="P106" i="1"/>
  <c r="P107" i="1"/>
  <c r="P108" i="1"/>
  <c r="P109" i="1"/>
  <c r="P110" i="1"/>
  <c r="P112" i="1"/>
  <c r="P113" i="1"/>
  <c r="P115" i="1"/>
  <c r="P116" i="1"/>
  <c r="P117" i="1"/>
  <c r="P118" i="1"/>
  <c r="P119" i="1"/>
  <c r="P121" i="1"/>
  <c r="P122" i="1"/>
  <c r="P123" i="1"/>
  <c r="P124" i="1"/>
  <c r="P125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2" i="1"/>
  <c r="P143" i="1"/>
  <c r="P144" i="1"/>
  <c r="P145" i="1"/>
  <c r="P147" i="1"/>
  <c r="P149" i="1"/>
  <c r="P150" i="1"/>
  <c r="P151" i="1"/>
  <c r="P152" i="1"/>
  <c r="P153" i="1"/>
  <c r="P155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5" i="1"/>
  <c r="P176" i="1"/>
  <c r="P177" i="1"/>
  <c r="P178" i="1"/>
  <c r="P185" i="1"/>
  <c r="P186" i="1"/>
  <c r="P187" i="1"/>
  <c r="O178" i="1"/>
  <c r="M178" i="1"/>
  <c r="N178" i="1" s="1"/>
  <c r="O177" i="1"/>
  <c r="M177" i="1"/>
  <c r="N177" i="1" s="1"/>
  <c r="O176" i="1"/>
  <c r="M176" i="1"/>
  <c r="N176" i="1" s="1"/>
  <c r="O175" i="1"/>
  <c r="M175" i="1"/>
  <c r="N175" i="1" s="1"/>
  <c r="O172" i="1"/>
  <c r="M172" i="1"/>
  <c r="N172" i="1" s="1"/>
  <c r="O171" i="1"/>
  <c r="M171" i="1"/>
  <c r="N171" i="1" s="1"/>
  <c r="O170" i="1"/>
  <c r="M170" i="1"/>
  <c r="N170" i="1" s="1"/>
  <c r="O169" i="1"/>
  <c r="M169" i="1"/>
  <c r="N169" i="1" s="1"/>
  <c r="O168" i="1"/>
  <c r="M168" i="1"/>
  <c r="N168" i="1" s="1"/>
  <c r="O167" i="1"/>
  <c r="M167" i="1"/>
  <c r="N167" i="1" s="1"/>
  <c r="O166" i="1"/>
  <c r="M166" i="1"/>
  <c r="N166" i="1" s="1"/>
  <c r="O165" i="1"/>
  <c r="M165" i="1"/>
  <c r="N165" i="1" s="1"/>
  <c r="O164" i="1"/>
  <c r="M164" i="1"/>
  <c r="N164" i="1" s="1"/>
  <c r="O163" i="1"/>
  <c r="M163" i="1"/>
  <c r="N163" i="1" s="1"/>
  <c r="O162" i="1"/>
  <c r="M162" i="1"/>
  <c r="N162" i="1" s="1"/>
  <c r="O161" i="1"/>
  <c r="M161" i="1"/>
  <c r="N161" i="1" s="1"/>
  <c r="O155" i="1"/>
  <c r="M155" i="1"/>
  <c r="N155" i="1" s="1"/>
  <c r="O153" i="1"/>
  <c r="M153" i="1"/>
  <c r="N153" i="1" s="1"/>
  <c r="O152" i="1"/>
  <c r="M152" i="1"/>
  <c r="N152" i="1" s="1"/>
  <c r="O151" i="1"/>
  <c r="M151" i="1"/>
  <c r="N151" i="1" s="1"/>
  <c r="O150" i="1"/>
  <c r="M150" i="1"/>
  <c r="N150" i="1" s="1"/>
  <c r="O149" i="1"/>
  <c r="M149" i="1"/>
  <c r="N149" i="1" s="1"/>
  <c r="O147" i="1"/>
  <c r="M147" i="1"/>
  <c r="N147" i="1" s="1"/>
  <c r="O145" i="1"/>
  <c r="M145" i="1"/>
  <c r="N145" i="1" s="1"/>
  <c r="O144" i="1"/>
  <c r="M144" i="1"/>
  <c r="N144" i="1" s="1"/>
  <c r="O143" i="1"/>
  <c r="M143" i="1"/>
  <c r="N143" i="1" s="1"/>
  <c r="O139" i="1"/>
  <c r="M139" i="1"/>
  <c r="N139" i="1" s="1"/>
  <c r="O138" i="1"/>
  <c r="M138" i="1"/>
  <c r="N138" i="1" s="1"/>
  <c r="O137" i="1"/>
  <c r="M137" i="1"/>
  <c r="N137" i="1" s="1"/>
  <c r="O136" i="1"/>
  <c r="M136" i="1"/>
  <c r="N136" i="1" s="1"/>
  <c r="O135" i="1"/>
  <c r="M135" i="1"/>
  <c r="N135" i="1" s="1"/>
  <c r="O134" i="1"/>
  <c r="M134" i="1"/>
  <c r="N134" i="1" s="1"/>
  <c r="O133" i="1"/>
  <c r="M133" i="1"/>
  <c r="N133" i="1" s="1"/>
  <c r="O132" i="1"/>
  <c r="M132" i="1"/>
  <c r="N132" i="1" s="1"/>
  <c r="O131" i="1"/>
  <c r="M131" i="1"/>
  <c r="N131" i="1" s="1"/>
  <c r="O130" i="1"/>
  <c r="M130" i="1"/>
  <c r="N130" i="1" s="1"/>
  <c r="O129" i="1"/>
  <c r="M129" i="1"/>
  <c r="N129" i="1" s="1"/>
  <c r="O125" i="1"/>
  <c r="M125" i="1"/>
  <c r="N125" i="1" s="1"/>
  <c r="O124" i="1"/>
  <c r="M124" i="1"/>
  <c r="N124" i="1" s="1"/>
  <c r="O123" i="1"/>
  <c r="M123" i="1"/>
  <c r="N123" i="1" s="1"/>
  <c r="O122" i="1"/>
  <c r="M122" i="1"/>
  <c r="N122" i="1" s="1"/>
  <c r="O121" i="1"/>
  <c r="M121" i="1"/>
  <c r="N121" i="1" s="1"/>
  <c r="O119" i="1"/>
  <c r="M119" i="1"/>
  <c r="N119" i="1" s="1"/>
  <c r="O118" i="1"/>
  <c r="M118" i="1"/>
  <c r="N118" i="1" s="1"/>
  <c r="O117" i="1"/>
  <c r="M117" i="1"/>
  <c r="N117" i="1" s="1"/>
  <c r="O116" i="1"/>
  <c r="M116" i="1"/>
  <c r="N116" i="1" s="1"/>
  <c r="O115" i="1"/>
  <c r="M115" i="1"/>
  <c r="N115" i="1" s="1"/>
  <c r="O113" i="1"/>
  <c r="M113" i="1"/>
  <c r="N113" i="1" s="1"/>
  <c r="O112" i="1"/>
  <c r="M112" i="1"/>
  <c r="N112" i="1" s="1"/>
  <c r="O110" i="1"/>
  <c r="M110" i="1"/>
  <c r="N110" i="1" s="1"/>
  <c r="O109" i="1"/>
  <c r="M109" i="1"/>
  <c r="N109" i="1" s="1"/>
  <c r="O108" i="1"/>
  <c r="M108" i="1"/>
  <c r="N108" i="1" s="1"/>
  <c r="O107" i="1"/>
  <c r="M107" i="1"/>
  <c r="N107" i="1" s="1"/>
  <c r="O106" i="1"/>
  <c r="M106" i="1"/>
  <c r="N106" i="1" s="1"/>
  <c r="O105" i="1"/>
  <c r="M105" i="1"/>
  <c r="N105" i="1" s="1"/>
  <c r="O104" i="1"/>
  <c r="M104" i="1"/>
  <c r="N104" i="1" s="1"/>
  <c r="O102" i="1"/>
  <c r="M102" i="1"/>
  <c r="N102" i="1" s="1"/>
  <c r="O101" i="1"/>
  <c r="M101" i="1"/>
  <c r="N101" i="1" s="1"/>
  <c r="O100" i="1"/>
  <c r="M100" i="1"/>
  <c r="N100" i="1" s="1"/>
  <c r="O99" i="1"/>
  <c r="M99" i="1"/>
  <c r="N99" i="1" s="1"/>
  <c r="O98" i="1"/>
  <c r="M98" i="1"/>
  <c r="N98" i="1" s="1"/>
  <c r="O97" i="1"/>
  <c r="M97" i="1"/>
  <c r="N97" i="1" s="1"/>
  <c r="O96" i="1"/>
  <c r="M96" i="1"/>
  <c r="N96" i="1" s="1"/>
  <c r="O95" i="1"/>
  <c r="M95" i="1"/>
  <c r="N95" i="1" s="1"/>
  <c r="O93" i="1"/>
  <c r="M93" i="1"/>
  <c r="N93" i="1" s="1"/>
  <c r="O91" i="1"/>
  <c r="M91" i="1"/>
  <c r="N91" i="1" s="1"/>
  <c r="O89" i="1"/>
  <c r="M89" i="1"/>
  <c r="N89" i="1" s="1"/>
  <c r="O88" i="1"/>
  <c r="M88" i="1"/>
  <c r="N88" i="1" s="1"/>
  <c r="O87" i="1"/>
  <c r="M87" i="1"/>
  <c r="N87" i="1" s="1"/>
  <c r="O86" i="1"/>
  <c r="M86" i="1"/>
  <c r="N86" i="1" s="1"/>
  <c r="O85" i="1"/>
  <c r="M85" i="1"/>
  <c r="N85" i="1" s="1"/>
  <c r="O84" i="1"/>
  <c r="M84" i="1"/>
  <c r="N84" i="1" s="1"/>
  <c r="O83" i="1"/>
  <c r="M83" i="1"/>
  <c r="N83" i="1" s="1"/>
  <c r="O82" i="1"/>
  <c r="M82" i="1"/>
  <c r="N82" i="1" s="1"/>
  <c r="O81" i="1"/>
  <c r="M81" i="1"/>
  <c r="N81" i="1" s="1"/>
  <c r="O80" i="1"/>
  <c r="M80" i="1"/>
  <c r="N80" i="1" s="1"/>
  <c r="O78" i="1"/>
  <c r="M78" i="1"/>
  <c r="N78" i="1" s="1"/>
  <c r="O77" i="1"/>
  <c r="M77" i="1"/>
  <c r="N77" i="1" s="1"/>
  <c r="O76" i="1"/>
  <c r="M76" i="1"/>
  <c r="N76" i="1" s="1"/>
  <c r="O75" i="1"/>
  <c r="M75" i="1"/>
  <c r="N75" i="1" s="1"/>
  <c r="O74" i="1"/>
  <c r="M74" i="1"/>
  <c r="N74" i="1" s="1"/>
  <c r="O73" i="1"/>
  <c r="M73" i="1"/>
  <c r="N73" i="1" s="1"/>
  <c r="O71" i="1"/>
  <c r="M71" i="1"/>
  <c r="N71" i="1" s="1"/>
  <c r="O70" i="1"/>
  <c r="M70" i="1"/>
  <c r="N70" i="1" s="1"/>
  <c r="O69" i="1"/>
  <c r="M69" i="1"/>
  <c r="N69" i="1" s="1"/>
  <c r="O68" i="1"/>
  <c r="M68" i="1"/>
  <c r="N68" i="1" s="1"/>
  <c r="O67" i="1"/>
  <c r="M67" i="1"/>
  <c r="N67" i="1" s="1"/>
  <c r="O66" i="1"/>
  <c r="M66" i="1"/>
  <c r="N66" i="1" s="1"/>
  <c r="O65" i="1"/>
  <c r="M65" i="1"/>
  <c r="N65" i="1" s="1"/>
  <c r="O64" i="1"/>
  <c r="M64" i="1"/>
  <c r="N64" i="1" s="1"/>
  <c r="O63" i="1"/>
  <c r="M63" i="1"/>
  <c r="N63" i="1" s="1"/>
  <c r="O62" i="1"/>
  <c r="M62" i="1"/>
  <c r="N62" i="1" s="1"/>
  <c r="O61" i="1"/>
  <c r="M61" i="1"/>
  <c r="N61" i="1" s="1"/>
  <c r="O60" i="1"/>
  <c r="M60" i="1"/>
  <c r="N60" i="1" s="1"/>
  <c r="O59" i="1"/>
  <c r="M59" i="1"/>
  <c r="N59" i="1" s="1"/>
  <c r="O58" i="1"/>
  <c r="M58" i="1"/>
  <c r="N58" i="1" s="1"/>
  <c r="O57" i="1"/>
  <c r="M57" i="1"/>
  <c r="N57" i="1" s="1"/>
  <c r="O56" i="1"/>
  <c r="M56" i="1"/>
  <c r="N56" i="1" s="1"/>
  <c r="O55" i="1"/>
  <c r="M55" i="1"/>
  <c r="N55" i="1" s="1"/>
  <c r="O54" i="1"/>
  <c r="M54" i="1"/>
  <c r="N54" i="1" s="1"/>
  <c r="O53" i="1"/>
  <c r="M53" i="1"/>
  <c r="N53" i="1" s="1"/>
  <c r="O52" i="1"/>
  <c r="M52" i="1"/>
  <c r="N52" i="1" s="1"/>
  <c r="O50" i="1"/>
  <c r="M50" i="1"/>
  <c r="N50" i="1" s="1"/>
  <c r="O41" i="1"/>
  <c r="M41" i="1"/>
  <c r="N41" i="1" s="1"/>
  <c r="O40" i="1"/>
  <c r="M40" i="1"/>
  <c r="N40" i="1" s="1"/>
  <c r="O39" i="1"/>
  <c r="M39" i="1"/>
  <c r="N39" i="1" s="1"/>
  <c r="O38" i="1"/>
  <c r="M38" i="1"/>
  <c r="N38" i="1" s="1"/>
  <c r="O37" i="1"/>
  <c r="M37" i="1"/>
  <c r="N37" i="1" s="1"/>
  <c r="O36" i="1"/>
  <c r="M36" i="1"/>
  <c r="N36" i="1" s="1"/>
  <c r="O35" i="1"/>
  <c r="M35" i="1"/>
  <c r="N35" i="1" s="1"/>
  <c r="O34" i="1"/>
  <c r="M34" i="1"/>
  <c r="N34" i="1" s="1"/>
  <c r="O33" i="1"/>
  <c r="M33" i="1"/>
  <c r="N33" i="1" s="1"/>
  <c r="O32" i="1"/>
  <c r="M32" i="1"/>
  <c r="N32" i="1" s="1"/>
  <c r="O16" i="1"/>
  <c r="M16" i="1"/>
  <c r="N16" i="1" s="1"/>
  <c r="O5" i="1"/>
  <c r="M5" i="1"/>
  <c r="N5" i="1" s="1"/>
  <c r="H128" i="1"/>
  <c r="H142" i="1"/>
  <c r="H158" i="1"/>
  <c r="H159" i="1"/>
  <c r="H160" i="1"/>
  <c r="A6" i="1" l="1"/>
  <c r="A7" i="1" s="1"/>
  <c r="A8" i="1" s="1"/>
  <c r="A9" i="1" s="1"/>
  <c r="A10" i="1" s="1"/>
  <c r="A11" i="1" s="1"/>
  <c r="A12" i="1" s="1"/>
  <c r="A13" i="1" s="1"/>
  <c r="A14" i="1" l="1"/>
  <c r="A15" i="1" s="1"/>
  <c r="A16" i="1" s="1"/>
  <c r="A19" i="1" s="1"/>
  <c r="A20" i="1" s="1"/>
  <c r="A21" i="1" s="1"/>
  <c r="A22" i="1" s="1"/>
  <c r="A23" i="1" s="1"/>
  <c r="A24" i="1" l="1"/>
  <c r="A25" i="1" s="1"/>
  <c r="A26" i="1" s="1"/>
  <c r="A27" i="1" s="1"/>
  <c r="A28" i="1" s="1"/>
  <c r="A32" i="1" s="1"/>
  <c r="A33" i="1" s="1"/>
  <c r="O187" i="1" l="1"/>
  <c r="M187" i="1"/>
  <c r="N187" i="1" s="1"/>
  <c r="O186" i="1"/>
  <c r="M186" i="1"/>
  <c r="N186" i="1" s="1"/>
  <c r="O185" i="1"/>
  <c r="M185" i="1"/>
  <c r="N185" i="1" s="1"/>
  <c r="O160" i="1"/>
  <c r="M160" i="1"/>
  <c r="N160" i="1" s="1"/>
  <c r="O159" i="1"/>
  <c r="M159" i="1"/>
  <c r="N159" i="1" s="1"/>
  <c r="O158" i="1"/>
  <c r="M158" i="1"/>
  <c r="N158" i="1" s="1"/>
  <c r="A158" i="1"/>
  <c r="O142" i="1"/>
  <c r="M142" i="1"/>
  <c r="N142" i="1" s="1"/>
  <c r="O128" i="1"/>
  <c r="M128" i="1"/>
  <c r="N128" i="1" s="1"/>
  <c r="A45" i="1"/>
  <c r="A46" i="1" s="1"/>
  <c r="P4" i="1"/>
  <c r="O4" i="1"/>
  <c r="M4" i="1"/>
  <c r="N4" i="1" s="1"/>
  <c r="A34" i="1" l="1"/>
  <c r="A35" i="1" s="1"/>
  <c r="A36" i="1" s="1"/>
  <c r="A37" i="1" s="1"/>
  <c r="A38" i="1" s="1"/>
  <c r="A39" i="1" s="1"/>
  <c r="A40" i="1" s="1"/>
  <c r="A41" i="1" s="1"/>
  <c r="A50" i="1" s="1"/>
  <c r="A51" i="1" l="1"/>
  <c r="A52" i="1" s="1"/>
  <c r="A53" i="1" s="1"/>
  <c r="A54" i="1" s="1"/>
  <c r="A55" i="1" s="1"/>
  <c r="A56" i="1" l="1"/>
  <c r="A57" i="1" l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l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l="1"/>
  <c r="A87" i="1" l="1"/>
  <c r="A88" i="1" s="1"/>
  <c r="A89" i="1" s="1"/>
  <c r="A90" i="1" l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l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8" i="1"/>
  <c r="A122" i="1" l="1"/>
  <c r="A123" i="1" s="1"/>
  <c r="A124" i="1" s="1"/>
  <c r="A125" i="1" l="1"/>
  <c r="A129" i="1" s="1"/>
  <c r="A130" i="1" s="1"/>
  <c r="A131" i="1" s="1"/>
  <c r="A132" i="1" s="1"/>
  <c r="A133" i="1" s="1"/>
  <c r="A134" i="1" s="1"/>
  <c r="A135" i="1" s="1"/>
  <c r="A136" i="1" s="1"/>
  <c r="A137" i="1" s="1"/>
  <c r="A138" i="1" l="1"/>
  <c r="A139" i="1" s="1"/>
  <c r="A143" i="1" s="1"/>
  <c r="A144" i="1" s="1"/>
  <c r="A145" i="1" s="1"/>
  <c r="A146" i="1" s="1"/>
  <c r="A147" i="1" s="1"/>
  <c r="A148" i="1" s="1"/>
  <c r="A149" i="1" s="1"/>
  <c r="A150" i="1" s="1"/>
  <c r="A142" i="1"/>
  <c r="A151" i="1" l="1"/>
  <c r="A152" i="1" s="1"/>
  <c r="A153" i="1" s="1"/>
  <c r="A154" i="1" s="1"/>
  <c r="A155" i="1" s="1"/>
  <c r="A161" i="1" s="1"/>
  <c r="A159" i="1"/>
  <c r="A160" i="1" s="1"/>
  <c r="A162" i="1" l="1"/>
  <c r="A163" i="1" l="1"/>
  <c r="A164" i="1" s="1"/>
  <c r="A165" i="1" s="1"/>
  <c r="A166" i="1" s="1"/>
  <c r="A167" i="1" s="1"/>
  <c r="A168" i="1" s="1"/>
  <c r="A169" i="1" l="1"/>
  <c r="A170" i="1" s="1"/>
  <c r="A171" i="1" s="1"/>
  <c r="A172" i="1" s="1"/>
  <c r="A173" i="1" s="1"/>
  <c r="A174" i="1" s="1"/>
  <c r="A175" i="1" s="1"/>
  <c r="A176" i="1" l="1"/>
  <c r="A177" i="1" s="1"/>
  <c r="A178" i="1" l="1"/>
  <c r="A185" i="1" l="1"/>
  <c r="A186" i="1" s="1"/>
  <c r="A187" i="1" s="1"/>
  <c r="A1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bvitale</author>
  </authors>
  <commentList>
    <comment ref="C198" authorId="0" shapeId="0" xr:uid="{194C7D1B-6DBE-A349-A801-5D76730E20DF}">
      <text>
        <r>
          <rPr>
            <b/>
            <sz val="9"/>
            <color rgb="FF000000"/>
            <rFont val="Tahoma"/>
            <family val="2"/>
          </rPr>
          <t>bvitale: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.01-.49 = 36" Height
</t>
        </r>
        <r>
          <rPr>
            <sz val="9"/>
            <color rgb="FF000000"/>
            <rFont val="Tahoma"/>
            <family val="2"/>
          </rPr>
          <t>.50-.99 = 72" Height</t>
        </r>
      </text>
    </comment>
  </commentList>
</comments>
</file>

<file path=xl/sharedStrings.xml><?xml version="1.0" encoding="utf-8"?>
<sst xmlns="http://schemas.openxmlformats.org/spreadsheetml/2006/main" count="853" uniqueCount="386">
  <si>
    <t>No.</t>
  </si>
  <si>
    <t>Note</t>
  </si>
  <si>
    <t>Qty.</t>
  </si>
  <si>
    <t>Item</t>
  </si>
  <si>
    <t>Description</t>
  </si>
  <si>
    <t>Container</t>
  </si>
  <si>
    <t>Pack</t>
  </si>
  <si>
    <t>L</t>
  </si>
  <si>
    <t>W</t>
  </si>
  <si>
    <t>H</t>
  </si>
  <si>
    <t>Weight</t>
  </si>
  <si>
    <t>cu ft</t>
  </si>
  <si>
    <t>Total Cu.</t>
  </si>
  <si>
    <t>Total lbs</t>
  </si>
  <si>
    <t>8</t>
  </si>
  <si>
    <t>10</t>
  </si>
  <si>
    <t>4 INCH PLASTIC</t>
  </si>
  <si>
    <t>2.5 INCH PLASTIC</t>
  </si>
  <si>
    <t>6 INCH PLASTIC</t>
  </si>
  <si>
    <t>12</t>
  </si>
  <si>
    <t>4 INCH CERAMIC</t>
  </si>
  <si>
    <t>5 INCH CONCRETE</t>
  </si>
  <si>
    <t>7 INCH CONCRETE</t>
  </si>
  <si>
    <t>3 INCH CERAMIC</t>
  </si>
  <si>
    <t xml:space="preserve">              CACTUS &amp; SUCCULENT TERRARIUMS</t>
  </si>
  <si>
    <t>HTROP050GL012</t>
  </si>
  <si>
    <t>SMALL ROPE TERRARIUM</t>
  </si>
  <si>
    <t>5 X 8 INCH GLASS</t>
  </si>
  <si>
    <t>15</t>
  </si>
  <si>
    <t>HTROP080GL006</t>
  </si>
  <si>
    <t>LARGE ROPE TERRARIUM</t>
  </si>
  <si>
    <t>8 X 11 INCH GLASS</t>
  </si>
  <si>
    <t>HTGAS040GL012</t>
  </si>
  <si>
    <t>SMALL ROUND FREESTANDING SUCCULENT TERRARIUM</t>
  </si>
  <si>
    <t>4 INCH GLASS</t>
  </si>
  <si>
    <t>HTGHS040G3012</t>
  </si>
  <si>
    <t>SMALL HANGING SUCCULENT TERRARIUM</t>
  </si>
  <si>
    <t>HTGHS040G4012</t>
  </si>
  <si>
    <t xml:space="preserve">HANGING TEARDROP SUCCULENT TERRARIUM </t>
  </si>
  <si>
    <t>4 X 7 INCH GLASS</t>
  </si>
  <si>
    <t>HTGAS075GL009</t>
  </si>
  <si>
    <t>PYRAMID GLASS SUCCULENT TERRARIUM</t>
  </si>
  <si>
    <t>7.5 INCH GLASS</t>
  </si>
  <si>
    <t>HTGHS050G3008</t>
  </si>
  <si>
    <t>LARGE HANGING SUCCULENT TERRARIUM</t>
  </si>
  <si>
    <t>5 INCH GLASS</t>
  </si>
  <si>
    <t>JUMBO HANGING SUCCULENT TERRARIUM</t>
  </si>
  <si>
    <t>8 INCH GLASS</t>
  </si>
  <si>
    <t>HTGAS080GL004</t>
  </si>
  <si>
    <t>SLANTED CUT SUCCULENT TERRARIUM</t>
  </si>
  <si>
    <t>ECHEVERIA AGAVOIDES</t>
  </si>
  <si>
    <t>ECHEVERIA ORION</t>
  </si>
  <si>
    <t>18</t>
  </si>
  <si>
    <t>10 INCH PLASTIC</t>
  </si>
  <si>
    <t>BAMBOO</t>
  </si>
  <si>
    <t>HBTMB040CR008</t>
  </si>
  <si>
    <t>4" TIERED MINIMALIST BAMBOO</t>
  </si>
  <si>
    <t xml:space="preserve">               HOME DÉCOR</t>
  </si>
  <si>
    <t>HDCDG050CN008</t>
  </si>
  <si>
    <t>CONCRETE DISH SUCCULENT GARDEN</t>
  </si>
  <si>
    <t>HDCDG070CN004</t>
  </si>
  <si>
    <t>HDCDN030CR015</t>
  </si>
  <si>
    <t>COASTAL CADENCE SUCCULENT PLANTER</t>
  </si>
  <si>
    <t>HDCHV060ST006</t>
  </si>
  <si>
    <t>CHEVRON SUCCULENT PLANTER</t>
  </si>
  <si>
    <t>6 INCH STONEWARE</t>
  </si>
  <si>
    <t>5 INCH CORK</t>
  </si>
  <si>
    <t>CONCRETE &amp; WOOD SUCCULENT PLANTER</t>
  </si>
  <si>
    <t>HDCWS050CK008</t>
  </si>
  <si>
    <t>CORK SUCCULENT PLANTER</t>
  </si>
  <si>
    <t>HDDAC030CN012</t>
  </si>
  <si>
    <t>DIAMOND ACCENTED SUCCULENT PLANTER</t>
  </si>
  <si>
    <t>DRIP GLAZE SUCCULENT PLANTER</t>
  </si>
  <si>
    <t>6 INCH CERAMIC</t>
  </si>
  <si>
    <t>3 INCH DOLOMITE</t>
  </si>
  <si>
    <t>HDDOT030CR015</t>
  </si>
  <si>
    <t>DOTTED SUCCULENT PLANTER</t>
  </si>
  <si>
    <t>HDETC025CR024</t>
  </si>
  <si>
    <t>ETCHED SUCCULENT PLANTER</t>
  </si>
  <si>
    <t>2.5 INCH CERAMIC</t>
  </si>
  <si>
    <t>HDFLG030CR015</t>
  </si>
  <si>
    <t>HDFLP030CR015</t>
  </si>
  <si>
    <t>FLORAL PRINT SUCCULENT PLANTER</t>
  </si>
  <si>
    <t>HDFMT120WD006</t>
  </si>
  <si>
    <t>FARMERS MARKET TROUGH SUCCULENT GARDEN</t>
  </si>
  <si>
    <t>12 INCH WOOD</t>
  </si>
  <si>
    <t>HDFRC040MT012</t>
  </si>
  <si>
    <t>FRESH ROASTED COFFEE SUCCULENT PLANTER</t>
  </si>
  <si>
    <t>4 INCH METAL</t>
  </si>
  <si>
    <t>HDFRC060MT006</t>
  </si>
  <si>
    <t>6 INCH METAL</t>
  </si>
  <si>
    <t>HDFSS050CR008</t>
  </si>
  <si>
    <t>FARM STAND SUCCULENT PLANTER</t>
  </si>
  <si>
    <t>5 INCH CERAMIC</t>
  </si>
  <si>
    <t>HDFWB040BK012</t>
  </si>
  <si>
    <t>FRINGE WOVEN BASKET SUCCULENT PLANTER</t>
  </si>
  <si>
    <t>4 INCH WOVEN BASKET</t>
  </si>
  <si>
    <t>OMBRE SUCCULENT PLANTER</t>
  </si>
  <si>
    <t>4 INCH STONEWARE</t>
  </si>
  <si>
    <t>HDDGP040ST015</t>
  </si>
  <si>
    <t>GOLD LEAF SUCCULENT PLANTER</t>
  </si>
  <si>
    <t>HDBEL050CR012</t>
  </si>
  <si>
    <t>BRUSHED ELEGANCE SUCCULENT GARDEN</t>
  </si>
  <si>
    <t>HDLDW120WD004</t>
  </si>
  <si>
    <t>HDJUT040JT012</t>
  </si>
  <si>
    <t>JUTE BAG SUCCULENT PLANTER</t>
  </si>
  <si>
    <t>4 INCH JUTE</t>
  </si>
  <si>
    <t>HDFLP050MT008</t>
  </si>
  <si>
    <t>FRENCH LOVE POEM SUCCULENT GARDEN</t>
  </si>
  <si>
    <t>5 INCH METAL</t>
  </si>
  <si>
    <t>HDFTT150MT006</t>
  </si>
  <si>
    <t>FARMHOUSE TIN SUCCULENT GARDEN</t>
  </si>
  <si>
    <t>15 INCH METAL</t>
  </si>
  <si>
    <t>HDAEN030CR015</t>
  </si>
  <si>
    <t>ABSTRACT ENGRAVINGS SUCCULENT PLANTER</t>
  </si>
  <si>
    <t>HDABV030CR015</t>
  </si>
  <si>
    <t>ANGLES ABOVE SUCCULENT PLANTER</t>
  </si>
  <si>
    <t>HDCPP060CR006</t>
  </si>
  <si>
    <t>CASCADING POLYGON SUCCULENT GARDEN</t>
  </si>
  <si>
    <t>HDIMO030CR012</t>
  </si>
  <si>
    <t>IRIDESCENT MOONSTONE SUCCULENT PLANTER</t>
  </si>
  <si>
    <t>HDFWB050BK008</t>
  </si>
  <si>
    <t>5 INCH WOVEN BASKET</t>
  </si>
  <si>
    <t>HDGAR050GG008</t>
  </si>
  <si>
    <t>HDGAS050GG008</t>
  </si>
  <si>
    <t>GOBI SUCCULENT GARDEN</t>
  </si>
  <si>
    <t>HDGCH030CR012</t>
  </si>
  <si>
    <t>GEO CHIC SUCCULENT PLANTER</t>
  </si>
  <si>
    <t>HDGHS090MT010</t>
  </si>
  <si>
    <t>GROW HOME SUCCULENT PLANTER</t>
  </si>
  <si>
    <t xml:space="preserve">9 INCH METAL </t>
  </si>
  <si>
    <t>HDGHU030CR012</t>
  </si>
  <si>
    <t>HDGLE030CR018</t>
  </si>
  <si>
    <t>HDGRS055CN006</t>
  </si>
  <si>
    <t>GOLD RIM CONCRETE SUCCULENT GARDEN</t>
  </si>
  <si>
    <t>5.5 INCH CONCRETE</t>
  </si>
  <si>
    <t>HDHAP040CR006</t>
  </si>
  <si>
    <t>HAPPY HUES SUCCULENT PLANTER</t>
  </si>
  <si>
    <t>HDHEA030CR012</t>
  </si>
  <si>
    <t>HERRINGBONE ACCENT SUCCULENT PLANTER</t>
  </si>
  <si>
    <t>HDHTN050MT008</t>
  </si>
  <si>
    <t>HDIND040CR012</t>
  </si>
  <si>
    <t>INDIGO TERRACOTTA SUCCULENT PLANTER</t>
  </si>
  <si>
    <t>4 INCH TERRACOTTA</t>
  </si>
  <si>
    <t>HDIND060CR006</t>
  </si>
  <si>
    <t>6 INCH TERRACOTTA</t>
  </si>
  <si>
    <t>HDLCL080CN006</t>
  </si>
  <si>
    <t>CONCRETE LOG SUCCULENT GARDEN</t>
  </si>
  <si>
    <t>8 INCH CONCRETE</t>
  </si>
  <si>
    <t>HDLDW080WD006</t>
  </si>
  <si>
    <t>LEATHER DETAILED WOOD TROUGH SUCCULENT GARDEN</t>
  </si>
  <si>
    <t>8 INCH WOOD</t>
  </si>
  <si>
    <t>HDLWC025CL015</t>
  </si>
  <si>
    <t>LINEN WRAPPED CLAY SUCCULENT PLANTER</t>
  </si>
  <si>
    <t>2.5 INCH CLAY</t>
  </si>
  <si>
    <t>HDMCM040CR008</t>
  </si>
  <si>
    <t>HDMCM060CR004</t>
  </si>
  <si>
    <t>HDMDC040DO012</t>
  </si>
  <si>
    <t>MUD CLOTH SUCCULENT PLANTER</t>
  </si>
  <si>
    <t>HDMDN030CR015</t>
  </si>
  <si>
    <t>MOODY BY NATURE SUCCULENT PLANTER</t>
  </si>
  <si>
    <t>HDMOD040CR006</t>
  </si>
  <si>
    <t>MOD POD HANGING SUCCULENT GARDEN</t>
  </si>
  <si>
    <t xml:space="preserve">4 X 7 INCH CERAMIC </t>
  </si>
  <si>
    <t>HDMTS030MT018</t>
  </si>
  <si>
    <t>MINI TIN SUCCULENT PLANTER</t>
  </si>
  <si>
    <t>3 INCH METAL</t>
  </si>
  <si>
    <t>HDPOP030MT015</t>
  </si>
  <si>
    <t>POP TOP SUCCULENT PLANTER</t>
  </si>
  <si>
    <t>HDPPT060MT008</t>
  </si>
  <si>
    <t>PLANT PORTRAITS WALL HANGER ASSORTMENT</t>
  </si>
  <si>
    <t>6 INCH X 8 INCH METAL</t>
  </si>
  <si>
    <t>HDPUN040LE010</t>
  </si>
  <si>
    <t>LEATHER SUCCULENT PLANTER</t>
  </si>
  <si>
    <t>5 INCH LEATHER</t>
  </si>
  <si>
    <t>HDPWT120WD006</t>
  </si>
  <si>
    <t>PAINTED WOOD TROUGH SUCCULENT GARDEN</t>
  </si>
  <si>
    <t>12 INCH PAINTED WOOD</t>
  </si>
  <si>
    <t>HDQUC025CR012</t>
  </si>
  <si>
    <t>QUIRKY CACTUS SUCCULENT PLANTER</t>
  </si>
  <si>
    <t>2X3 INCH CERAMIC</t>
  </si>
  <si>
    <t>HDRDE030CR012</t>
  </si>
  <si>
    <t>HDRRP040CR012</t>
  </si>
  <si>
    <t>RAINBOW RAKU SUCCULENT PLANTER</t>
  </si>
  <si>
    <t>3X4 INCH CONCRETE</t>
  </si>
  <si>
    <t>HDRWA030CR012</t>
  </si>
  <si>
    <t>HDSEA030GL018</t>
  </si>
  <si>
    <t>SEA GLASS SUCCULENT PLANTER</t>
  </si>
  <si>
    <t>3 INCH GLASS</t>
  </si>
  <si>
    <t>HDSCG090CR004</t>
  </si>
  <si>
    <t>9x4 INCH CERAMIC</t>
  </si>
  <si>
    <t>HDSEC030CR012</t>
  </si>
  <si>
    <t>HDSSP030CR006</t>
  </si>
  <si>
    <t>SERENE SUCCULENT PLANTER W/ BLACK WIRE HANGER</t>
  </si>
  <si>
    <t>HDTEA030MT015</t>
  </si>
  <si>
    <t>FLORAL TEA TIN SUCCULENT PLANTER</t>
  </si>
  <si>
    <t>HDVST040MT012</t>
  </si>
  <si>
    <t>VINTAGE SPICE TIN SUCCULENT PLANTER</t>
  </si>
  <si>
    <t>HDWBS050BK008</t>
  </si>
  <si>
    <t>WOVEN BASKET SUCCULENT PLANTER</t>
  </si>
  <si>
    <t>HDWCH050CR008</t>
  </si>
  <si>
    <t>WATER COLOR HANGING SUCCULENT GARDEN</t>
  </si>
  <si>
    <t>HDMGR030CR015</t>
  </si>
  <si>
    <t>MAGNETIC RUNNING IVY SUCCULENT PLANTER</t>
  </si>
  <si>
    <t>HDWHS040CR008</t>
  </si>
  <si>
    <t>WHITE MATTE HANGING SUCCULENT PLANTER W/ LEATHER STRAP</t>
  </si>
  <si>
    <t>HDWTS100WD006</t>
  </si>
  <si>
    <t>WOOD TROUGH SUCCULENT GARDEN</t>
  </si>
  <si>
    <t>10X3 INCH WOOD</t>
  </si>
  <si>
    <t xml:space="preserve"> GARDENS</t>
  </si>
  <si>
    <t>HGGAR030CL018</t>
  </si>
  <si>
    <t>3" CACTUS GARDEN</t>
  </si>
  <si>
    <t>3 INCH CLAY</t>
  </si>
  <si>
    <t>HGGAS035CL018</t>
  </si>
  <si>
    <t>HGGAS040PL015</t>
  </si>
  <si>
    <t>HGGAR050CL008</t>
  </si>
  <si>
    <t>5 INCH CLAY</t>
  </si>
  <si>
    <t>HGGAS050CL008</t>
  </si>
  <si>
    <t>HS3EC050CL008</t>
  </si>
  <si>
    <t>HGGAR067CL004</t>
  </si>
  <si>
    <t>7 INCH CLAY</t>
  </si>
  <si>
    <t>HGGAS067CL004</t>
  </si>
  <si>
    <t>4</t>
  </si>
  <si>
    <t>HS3EC070CL004</t>
  </si>
  <si>
    <t>HGGAR110CL002</t>
  </si>
  <si>
    <t>11 INCH CLAY</t>
  </si>
  <si>
    <t>HGGAS110CL002</t>
  </si>
  <si>
    <t xml:space="preserve">               CACTUS &amp; SUCCULENTS</t>
  </si>
  <si>
    <t>HMMXS017PL072</t>
  </si>
  <si>
    <t>1.75" SUCCULENT ASSORTMENT</t>
  </si>
  <si>
    <t>1.75 INCH PLASTIC</t>
  </si>
  <si>
    <t>72</t>
  </si>
  <si>
    <t>HMMXS022CL032</t>
  </si>
  <si>
    <t>2.25 INCH CLAY</t>
  </si>
  <si>
    <t>HMMXE025PL032</t>
  </si>
  <si>
    <t>HMMXC030CL018</t>
  </si>
  <si>
    <t>HMMXE030CL018</t>
  </si>
  <si>
    <t>HMMXS035CL018</t>
  </si>
  <si>
    <t>HMMXS035CL018A</t>
  </si>
  <si>
    <t>HMMXS035CL018B</t>
  </si>
  <si>
    <t>HMMXC035PL018</t>
  </si>
  <si>
    <t xml:space="preserve">               STRAIGHT FLATS BY SPECIES</t>
  </si>
  <si>
    <t>HSTRN100PL002</t>
  </si>
  <si>
    <t>10" TRADESCANTIA NANOUK</t>
  </si>
  <si>
    <t>HSALO040PL015</t>
  </si>
  <si>
    <t>4" ALOE VERA (MEDICINE PLANT)</t>
  </si>
  <si>
    <t>HSALO050CL008</t>
  </si>
  <si>
    <t>5" ALOE VERA (MEDICINE PLANT)</t>
  </si>
  <si>
    <t>HSCGM025PL032</t>
  </si>
  <si>
    <t>HSEPA025PL032</t>
  </si>
  <si>
    <t>HSECR025PL032</t>
  </si>
  <si>
    <t>HSKTM025PL032</t>
  </si>
  <si>
    <t>HSKAT025PL032</t>
  </si>
  <si>
    <t>HSPDR025PL032</t>
  </si>
  <si>
    <t>HSECA030CL018</t>
  </si>
  <si>
    <t>HSECP030CL018</t>
  </si>
  <si>
    <t>HSJD4030CL018</t>
  </si>
  <si>
    <t>HSECL035PL018</t>
  </si>
  <si>
    <t>HSECF035PL018</t>
  </si>
  <si>
    <t>HSEPL035PL018</t>
  </si>
  <si>
    <t>HSECA035PL018</t>
  </si>
  <si>
    <t>FENG SHUI DÉCOR</t>
  </si>
  <si>
    <t>HARD GOODS &amp; SUPPLIES</t>
  </si>
  <si>
    <t>HXMIX024</t>
  </si>
  <si>
    <t>BAGGED SOIL</t>
  </si>
  <si>
    <t>PLASTIC BAG</t>
  </si>
  <si>
    <t>HXRDM018</t>
  </si>
  <si>
    <t>BAGGED REINDEER MOSS - ASST. COLORS</t>
  </si>
  <si>
    <t>HXSTN024</t>
  </si>
  <si>
    <t>BAGGED STONE TOPPING</t>
  </si>
  <si>
    <t>HSENL025PL032</t>
  </si>
  <si>
    <t>HSECP025PL032</t>
  </si>
  <si>
    <t>MIDCENTURY MODERN SUCCULENT PLANTER</t>
  </si>
  <si>
    <t>LARGE ROUND FREESTANDING SUCCULENT TERRARIUM</t>
  </si>
  <si>
    <t>6 INCH GLASS</t>
  </si>
  <si>
    <t>STEMLESS WINE GLASS SUCCULENT TERRARIUM</t>
  </si>
  <si>
    <t>SUCCULENT GARDEN</t>
  </si>
  <si>
    <t xml:space="preserve">SUCCULENT GARDEN </t>
  </si>
  <si>
    <t>THREE ECHEVERIA PLANTER</t>
  </si>
  <si>
    <t>CACTUS ASSORTMENT</t>
  </si>
  <si>
    <t>ECHEVERIA ASSORTMENT</t>
  </si>
  <si>
    <t>HAWORTHIA ASSORTMENT</t>
  </si>
  <si>
    <t>SUCCULENT ASSORTMENT</t>
  </si>
  <si>
    <t>SUCCULENT ASSORTMENT (A)</t>
  </si>
  <si>
    <t>SUCCULENT ASSORTMENT (B)</t>
  </si>
  <si>
    <t>ECHEVERIA PERLE VON NURNBERG (PINK)</t>
  </si>
  <si>
    <t>KALANCHOE TOMENTOSA</t>
  </si>
  <si>
    <t>MINI LEAF JADE</t>
  </si>
  <si>
    <t>CRASSULA HORNTREE GOLLUM</t>
  </si>
  <si>
    <t>ECHEVERIA PARVA</t>
  </si>
  <si>
    <t>ECHEVERIA NODULOSA "RED LINE"</t>
  </si>
  <si>
    <t>PACHYVERIA DRACO</t>
  </si>
  <si>
    <t>ECHEVERIA PERLE VON NURNBERG</t>
  </si>
  <si>
    <t>ECHEVERIA ELEGANS</t>
  </si>
  <si>
    <t>ECHEVERIA GIBBIFLORA (FANCY LEAF HYBRID)</t>
  </si>
  <si>
    <t>ECHEVERIA PULIDONIS</t>
  </si>
  <si>
    <t>FLOURISHING GREENS SUCCULENT PLANTER</t>
  </si>
  <si>
    <t>GEMSTONE HUES SUCCULENT PLANTER</t>
  </si>
  <si>
    <t>HDGLE040CR012</t>
  </si>
  <si>
    <t>HAMMERED TIN SUCCULENT GARDEN</t>
  </si>
  <si>
    <t>RADIAL DETAILED SUCCULENT PLANTER</t>
  </si>
  <si>
    <t>RIPPLED WAVE SUCCULENT PLANTER</t>
  </si>
  <si>
    <t>SLEEK CERAMIC SUCCULENT GARDEN</t>
  </si>
  <si>
    <t>SUCCULENT ESSENTIALS PLANTER</t>
  </si>
  <si>
    <t>SEASONAL</t>
  </si>
  <si>
    <t>HDDZS050CR006</t>
  </si>
  <si>
    <t>DAZZLESPHERE SUCCULENT PLANTER</t>
  </si>
  <si>
    <t>NEW!</t>
  </si>
  <si>
    <t>HDHHS040WD012</t>
  </si>
  <si>
    <t>HANGING HAVEN SUCCULENT PLANTER</t>
  </si>
  <si>
    <t>4 INCH WOOD</t>
  </si>
  <si>
    <t>HANGING HEARTH SUCCULENT PLANTER</t>
  </si>
  <si>
    <t>HDHHE040CR012</t>
  </si>
  <si>
    <t>HDRPN030CR018</t>
  </si>
  <si>
    <t>RAPA NUI TILLANDSIA PLANTER</t>
  </si>
  <si>
    <t>KALEIDOSCOPE PATTERN SUCCULENT PLANTER</t>
  </si>
  <si>
    <t>HDKLD050CR006</t>
  </si>
  <si>
    <t>HDFNT030CR018</t>
  </si>
  <si>
    <t>FACES OF NATURE SUCCULENT PLANTER</t>
  </si>
  <si>
    <t>HDTBV050CR008</t>
  </si>
  <si>
    <t>TRIANGLE BEVEL SUCCULENT PLANTER</t>
  </si>
  <si>
    <t>BURRO TAILS</t>
  </si>
  <si>
    <t>KALANCHOE TOMENTOSA CHOCOLATE SOLDIER</t>
  </si>
  <si>
    <t>HTGAS050GL006</t>
  </si>
  <si>
    <t>HDDSP030CR015</t>
  </si>
  <si>
    <t>DOUBLE SHOT SUCCULENT PLANTER</t>
  </si>
  <si>
    <t>HDOMB060ST006</t>
  </si>
  <si>
    <t>HDBOT030CR012</t>
  </si>
  <si>
    <t>BOTANICAL PRINT SUCCULENT PLANTER</t>
  </si>
  <si>
    <t>HMMXS025PL032</t>
  </si>
  <si>
    <t>HMMXS025PL038</t>
  </si>
  <si>
    <t>CACTUS GARDEN</t>
  </si>
  <si>
    <t>HSBRT025PL032</t>
  </si>
  <si>
    <t>GOBI CACTUS GARDEN</t>
  </si>
  <si>
    <t>HDLWC040CL012</t>
  </si>
  <si>
    <t>4 INCH CLAY</t>
  </si>
  <si>
    <t>HHVTG050CN008</t>
  </si>
  <si>
    <t>HHVTG070CN004</t>
  </si>
  <si>
    <t>CONCRETE HEART SUCCULENT GARDEN</t>
  </si>
  <si>
    <t>7</t>
  </si>
  <si>
    <t>14</t>
  </si>
  <si>
    <t>HDBER050CR012</t>
  </si>
  <si>
    <t>HDMNT060WD006</t>
  </si>
  <si>
    <t>BERRY BASKET SUCCULENT GARDEN</t>
  </si>
  <si>
    <t>MOSS &amp; TWIG SUCCULENT GARDEN</t>
  </si>
  <si>
    <t>6 INCH MOSS BASKET</t>
  </si>
  <si>
    <t>HDOMB040ST012</t>
  </si>
  <si>
    <t>SALES &amp; SPECIALS</t>
  </si>
  <si>
    <t>HMMXH035PL018</t>
  </si>
  <si>
    <t>HDCWP050CR006</t>
  </si>
  <si>
    <t>HMMXS040PL015</t>
  </si>
  <si>
    <t>HSJD1040PL015</t>
  </si>
  <si>
    <t>HSJD1060PL007</t>
  </si>
  <si>
    <t>SUNSET JADE</t>
  </si>
  <si>
    <t>HDGLF040CR012</t>
  </si>
  <si>
    <t>GOLD FASHIONED SUCCULENT PLANTER</t>
  </si>
  <si>
    <t>BACK IN STOCK!</t>
  </si>
  <si>
    <t>HDTEX040CR012</t>
  </si>
  <si>
    <t>TEXTURED CONCRETE SUCCULENT PLANTER</t>
  </si>
  <si>
    <t>HMMXC050CL008</t>
  </si>
  <si>
    <t>HDFEA030CR020</t>
  </si>
  <si>
    <t>FEATHER STRIPED SUCCULENT PLANTER</t>
  </si>
  <si>
    <t>HTGHS080GL004</t>
  </si>
  <si>
    <t>HTSWG030GL012</t>
  </si>
  <si>
    <t>HDKLD040CR012</t>
  </si>
  <si>
    <t>HDSCL050CN008</t>
  </si>
  <si>
    <t>HSSOP040PL015</t>
  </si>
  <si>
    <t>STRING OF PEARLS</t>
  </si>
  <si>
    <t>HDRME050CR008</t>
  </si>
  <si>
    <t>RUSTIC MESH SUCCULENT GARDEN</t>
  </si>
  <si>
    <t>HOCUS POCUS SUCCULENT PLANTER</t>
  </si>
  <si>
    <t>HARVEST CHARM SUCCULENT PLANTER</t>
  </si>
  <si>
    <t>HALLOWEEN SUCCULENT SLEEVE</t>
  </si>
  <si>
    <t>4 INCH PAPER</t>
  </si>
  <si>
    <t>HMMXS035PL018</t>
  </si>
  <si>
    <t>HMMXE035PL018</t>
  </si>
  <si>
    <t>HHBCS060CR006</t>
  </si>
  <si>
    <t>BRAIN CACTUS SKULL PLANTER</t>
  </si>
  <si>
    <t>HHHSS040PR018</t>
  </si>
  <si>
    <t>HHHOP030CR015</t>
  </si>
  <si>
    <t>HDHLP030CR015</t>
  </si>
  <si>
    <t>MINI HARVEST PUMPKIN SUCCULENT PLANTER</t>
  </si>
  <si>
    <t>HHMHP030CR015</t>
  </si>
  <si>
    <t>GOLDEN GLITTER PUMPKIN SUCCULENT GARDEN</t>
  </si>
  <si>
    <t>HHGPG060CR006</t>
  </si>
  <si>
    <t>ArizonaEast Distributors ARI10-NJ
Availability
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</si>
</sst>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#,##0.00;\-#,##0.00"/>
    <numFmt numFmtId="165" formatCode="0_);\(0\)"/>
    <numFmt numFmtId="167" formatCode="&quot;$&quot;#,##0.00"/>
    <numFmt numFmtId="168" formatCode="#,##0.0_);[Red]\(#,##0.0\)"/>
  </numFmts>
  <fonts count="16" x14ac:knownFonts="1">
    <font>
      <sz val="12"/>
      <color theme="1"/>
      <name val="Calibri"/>
      <family val="2"/>
      <scheme val="minor"/>
    </font>
    <font>
      <sz val="8"/>
      <color theme="1" tint="-0.499984740745262"/>
      <name val="Trebuchet MS"/>
      <family val="2"/>
    </font>
    <font>
      <b/>
      <sz val="11"/>
      <color theme="1" tint="-0.499984740745262"/>
      <name val="Trebuchet MS"/>
      <family val="2"/>
    </font>
    <font>
      <b/>
      <sz val="8"/>
      <color theme="1" tint="-0.499984740745262"/>
      <name val="Trebuchet MS"/>
      <family val="2"/>
    </font>
    <font>
      <sz val="11"/>
      <color theme="1"/>
      <name val="Calibri"/>
      <family val="2"/>
      <scheme val="minor"/>
    </font>
    <font>
      <sz val="8"/>
      <color rgb="FF292929"/>
      <name val="Trebuchet MS"/>
      <family val="2"/>
    </font>
    <font>
      <sz val="11"/>
      <color rgb="FFFF0000"/>
      <name val="Calibri"/>
      <family val="2"/>
      <scheme val="minor"/>
    </font>
    <font>
      <sz val="8"/>
      <color rgb="FFFF0000"/>
      <name val="Trebuchet MS"/>
      <family val="2"/>
    </font>
    <font>
      <sz val="8"/>
      <color theme="1"/>
      <name val="Trebuchet MS"/>
      <family val="2"/>
    </font>
    <font>
      <sz val="10"/>
      <color rgb="FF008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Calibri"/>
      <family val="2"/>
      <scheme val="minor"/>
    </font>
    <font>
      <sz val="8"/>
      <color rgb="FF333333"/>
      <name val="Trebuchet MS"/>
      <family val="2"/>
    </font>
    <font>
      <b/>
      <sz val="8"/>
      <color rgb="FF000000"/>
      <name val="Trebuchet MS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0" fontId="3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" xfId="0" applyFont="1" applyFill="1" applyBorder="1"/>
    <xf numFmtId="0" fontId="5" fillId="0" borderId="1" xfId="1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vertical="center"/>
    </xf>
    <xf numFmtId="2" fontId="1" fillId="2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165" fontId="3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165" fontId="3" fillId="0" borderId="0" xfId="0" applyNumberFormat="1" applyFont="1" applyAlignment="1">
      <alignment horizontal="center"/>
    </xf>
    <xf numFmtId="49" fontId="3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3" fillId="0" borderId="1" xfId="0" applyFont="1" applyBorder="1"/>
    <xf numFmtId="0" fontId="14" fillId="4" borderId="1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165" fontId="14" fillId="4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49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16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8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8" fontId="3" fillId="0" borderId="0" xfId="0" applyNumberFormat="1" applyFont="1" applyFill="1" applyBorder="1" applyAlignment="1">
      <alignment horizontal="right" vertical="center"/>
    </xf>
    <xf numFmtId="168" fontId="1" fillId="0" borderId="0" xfId="0" applyNumberFormat="1" applyFont="1" applyFill="1" applyBorder="1" applyAlignment="1">
      <alignment vertical="center"/>
    </xf>
    <xf numFmtId="168" fontId="3" fillId="0" borderId="0" xfId="0" applyNumberFormat="1" applyFont="1" applyFill="1" applyBorder="1" applyAlignment="1">
      <alignment horizontal="right" vertical="center"/>
    </xf>
    <xf numFmtId="40" fontId="3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967C7CB-5E74-A64A-9F3D-FA5B953F29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113146</xdr:colOff>
      <xdr:row>0</xdr:row>
      <xdr:rowOff>96405</xdr:rowOff>
    </xdr:from>
    <xdr:to>
      <xdr:col>3</xdr:col>
      <xdr:colOff>38100</xdr:colOff>
      <xdr:row>0</xdr:row>
      <xdr:rowOff>673100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C0012A-E04A-49D4-873C-B5985B1BC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6" y="96405"/>
          <a:ext cx="1614054" cy="576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B7E4-3781-3243-8228-5FF908BA0184}">
  <sheetPr>
    <pageSetUpPr fitToPage="1"/>
  </sheetPr>
  <dimension ref="A1:S201"/>
  <sheetViews>
    <sheetView showGridLines="0" tabSelected="1" showRuler="0" zoomScale="150" zoomScaleNormal="150" zoomScalePageLayoutView="140" workbookViewId="0">
      <selection sqref="A1:G1"/>
    </sheetView>
  </sheetViews>
  <sheetFormatPr defaultColWidth="8.875" defaultRowHeight="15.75" x14ac:dyDescent="0.25"/>
  <cols>
    <col min="1" max="1" width="5.25" style="34" customWidth="1"/>
    <col min="2" max="2" width="10.5" style="34" customWidth="1"/>
    <col min="3" max="3" width="6.375" style="34" customWidth="1"/>
    <col min="4" max="4" width="11" style="34" customWidth="1"/>
    <col min="5" max="5" width="41.625" style="34" customWidth="1"/>
    <col min="6" max="6" width="14.375" style="34" customWidth="1"/>
    <col min="7" max="7" width="4" style="52" customWidth="1"/>
    <col min="8" max="8" width="9.375" customWidth="1"/>
    <col min="9" max="10" width="2.625" hidden="1" customWidth="1"/>
    <col min="11" max="11" width="3.375" hidden="1" customWidth="1"/>
    <col min="12" max="12" width="6.5" hidden="1" customWidth="1"/>
    <col min="13" max="13" width="7.5" hidden="1" customWidth="1"/>
    <col min="14" max="14" width="7.625" hidden="1" customWidth="1"/>
    <col min="15" max="15" width="6.375" hidden="1" customWidth="1"/>
    <col min="16" max="16" width="4.625" hidden="1" customWidth="1"/>
    <col min="17" max="17" width="8.375" style="8" customWidth="1"/>
    <col min="18" max="18" width="8.625" customWidth="1"/>
    <col min="20" max="20" width="10.375" customWidth="1"/>
    <col min="21" max="23" width="0.125" customWidth="1"/>
  </cols>
  <sheetData>
    <row r="1" spans="1:16" ht="60" customHeight="1" x14ac:dyDescent="0.25">
      <c r="A1" s="53" t="s">
        <v>385</v>
      </c>
      <c r="B1" s="54"/>
      <c r="C1" s="54"/>
      <c r="D1" s="54"/>
      <c r="E1" s="54"/>
      <c r="F1" s="54"/>
      <c r="G1" s="55"/>
    </row>
    <row r="2" spans="1:16" ht="16.5" x14ac:dyDescent="0.3">
      <c r="A2" s="56" t="s">
        <v>347</v>
      </c>
      <c r="B2" s="56"/>
      <c r="C2" s="56"/>
      <c r="D2" s="56"/>
      <c r="E2" s="56"/>
      <c r="F2" s="56"/>
      <c r="G2" s="56"/>
      <c r="H2" s="2"/>
      <c r="I2" s="3"/>
      <c r="J2" s="3"/>
      <c r="K2" s="4"/>
      <c r="L2" s="4"/>
      <c r="M2" s="5"/>
      <c r="N2" s="6"/>
      <c r="O2" s="7"/>
    </row>
    <row r="3" spans="1:16" ht="15.95" customHeight="1" x14ac:dyDescent="0.3">
      <c r="A3" s="19" t="s">
        <v>0</v>
      </c>
      <c r="B3" s="20" t="s">
        <v>1</v>
      </c>
      <c r="C3" s="21" t="s">
        <v>2</v>
      </c>
      <c r="D3" s="20" t="s">
        <v>3</v>
      </c>
      <c r="E3" s="20" t="s">
        <v>4</v>
      </c>
      <c r="F3" s="20" t="s">
        <v>5</v>
      </c>
      <c r="G3" s="21" t="s">
        <v>6</v>
      </c>
      <c r="H3" s="2"/>
      <c r="I3" s="9" t="s">
        <v>7</v>
      </c>
      <c r="J3" s="9" t="s">
        <v>8</v>
      </c>
      <c r="K3" s="10" t="s">
        <v>9</v>
      </c>
      <c r="L3" s="10" t="s">
        <v>10</v>
      </c>
      <c r="M3" s="11" t="s">
        <v>11</v>
      </c>
      <c r="N3" s="12" t="s">
        <v>12</v>
      </c>
      <c r="O3" s="13" t="s">
        <v>13</v>
      </c>
    </row>
    <row r="4" spans="1:16" ht="15.95" customHeight="1" x14ac:dyDescent="0.3">
      <c r="A4" s="19">
        <v>1</v>
      </c>
      <c r="B4" s="20"/>
      <c r="C4" s="21"/>
      <c r="D4" s="24" t="s">
        <v>123</v>
      </c>
      <c r="E4" s="24" t="s">
        <v>333</v>
      </c>
      <c r="F4" s="24" t="s">
        <v>93</v>
      </c>
      <c r="G4" s="29">
        <v>8</v>
      </c>
      <c r="H4" s="2"/>
      <c r="I4" s="9">
        <v>23</v>
      </c>
      <c r="J4" s="9">
        <v>11</v>
      </c>
      <c r="K4" s="10" t="s">
        <v>14</v>
      </c>
      <c r="L4" s="10" t="s">
        <v>15</v>
      </c>
      <c r="M4" s="11">
        <f t="shared" ref="M4" si="0">SUM(K4*J4*I4)/1728</f>
        <v>1.1712962962962963</v>
      </c>
      <c r="N4" s="12">
        <f>SUM(M4*C4)</f>
        <v>0</v>
      </c>
      <c r="O4" s="13">
        <f>SUM(L4*C4)</f>
        <v>0</v>
      </c>
      <c r="P4">
        <f>SUM(G4*C4)</f>
        <v>0</v>
      </c>
    </row>
    <row r="5" spans="1:16" ht="15.95" customHeight="1" x14ac:dyDescent="0.3">
      <c r="A5" s="19">
        <f>SUM(A4+1)</f>
        <v>2</v>
      </c>
      <c r="B5" s="20"/>
      <c r="C5" s="21"/>
      <c r="D5" s="24" t="s">
        <v>124</v>
      </c>
      <c r="E5" s="24" t="s">
        <v>125</v>
      </c>
      <c r="F5" s="24" t="s">
        <v>93</v>
      </c>
      <c r="G5" s="29">
        <v>8</v>
      </c>
      <c r="H5" s="2"/>
      <c r="I5" s="9">
        <v>20</v>
      </c>
      <c r="J5" s="9">
        <v>14</v>
      </c>
      <c r="K5" s="10" t="s">
        <v>14</v>
      </c>
      <c r="L5" s="10" t="s">
        <v>14</v>
      </c>
      <c r="M5" s="11">
        <f t="shared" ref="M5:M16" si="1">SUM(K5*J5*I5)/1728</f>
        <v>1.2962962962962963</v>
      </c>
      <c r="N5" s="12">
        <f>SUM(M5*C5)</f>
        <v>0</v>
      </c>
      <c r="O5" s="13">
        <f>SUM(L5*C5)</f>
        <v>0</v>
      </c>
      <c r="P5">
        <f>SUM(G5*C5)</f>
        <v>0</v>
      </c>
    </row>
    <row r="6" spans="1:16" ht="16.5" x14ac:dyDescent="0.3">
      <c r="A6" s="19">
        <f t="shared" ref="A6:A7" si="2">SUM(A5+1)</f>
        <v>3</v>
      </c>
      <c r="B6" s="21"/>
      <c r="C6" s="22"/>
      <c r="D6" s="24" t="s">
        <v>113</v>
      </c>
      <c r="E6" s="24" t="s">
        <v>114</v>
      </c>
      <c r="F6" s="24" t="s">
        <v>23</v>
      </c>
      <c r="G6" s="29">
        <v>15</v>
      </c>
      <c r="H6" s="2"/>
      <c r="I6" s="41">
        <v>23</v>
      </c>
      <c r="J6" s="42">
        <v>11</v>
      </c>
      <c r="K6" s="43" t="s">
        <v>14</v>
      </c>
      <c r="L6" s="10" t="s">
        <v>339</v>
      </c>
      <c r="M6" s="11">
        <f t="shared" ref="M6" si="3">SUM(K6*J6*I6)/1728</f>
        <v>1.1712962962962963</v>
      </c>
      <c r="N6" s="12">
        <f>SUM(M6*C6)</f>
        <v>0</v>
      </c>
      <c r="O6" s="13">
        <f>SUM(L6*C6)</f>
        <v>0</v>
      </c>
      <c r="P6">
        <f>SUM(G6*C6)</f>
        <v>0</v>
      </c>
    </row>
    <row r="7" spans="1:16" ht="15.95" customHeight="1" x14ac:dyDescent="0.3">
      <c r="A7" s="19">
        <f t="shared" si="2"/>
        <v>4</v>
      </c>
      <c r="B7" s="20"/>
      <c r="C7" s="21"/>
      <c r="D7" s="24" t="s">
        <v>206</v>
      </c>
      <c r="E7" s="24" t="s">
        <v>207</v>
      </c>
      <c r="F7" s="24" t="s">
        <v>208</v>
      </c>
      <c r="G7" s="29">
        <v>6</v>
      </c>
      <c r="H7" s="2"/>
      <c r="I7" s="9"/>
      <c r="J7" s="9"/>
      <c r="K7" s="10"/>
      <c r="L7" s="10"/>
      <c r="M7" s="11"/>
      <c r="N7" s="12"/>
      <c r="O7" s="13"/>
    </row>
    <row r="8" spans="1:16" ht="15.95" customHeight="1" x14ac:dyDescent="0.3">
      <c r="A8" s="19">
        <f t="shared" ref="A8:A16" si="4">SUM(A7+1)</f>
        <v>5</v>
      </c>
      <c r="B8" s="20"/>
      <c r="C8" s="21"/>
      <c r="D8" s="14" t="s">
        <v>63</v>
      </c>
      <c r="E8" s="14" t="s">
        <v>64</v>
      </c>
      <c r="F8" s="14" t="s">
        <v>65</v>
      </c>
      <c r="G8" s="50">
        <v>6</v>
      </c>
      <c r="H8" s="2"/>
      <c r="I8" s="9"/>
      <c r="J8" s="9"/>
      <c r="K8" s="10"/>
      <c r="L8" s="10"/>
      <c r="M8" s="11"/>
      <c r="N8" s="12"/>
      <c r="O8" s="13"/>
    </row>
    <row r="9" spans="1:16" ht="16.5" x14ac:dyDescent="0.3">
      <c r="A9" s="19">
        <f t="shared" si="4"/>
        <v>6</v>
      </c>
      <c r="B9" s="20"/>
      <c r="C9" s="21"/>
      <c r="D9" s="28" t="s">
        <v>140</v>
      </c>
      <c r="E9" s="28" t="s">
        <v>299</v>
      </c>
      <c r="F9" s="28" t="s">
        <v>109</v>
      </c>
      <c r="G9" s="22">
        <v>8</v>
      </c>
      <c r="H9" s="2"/>
      <c r="I9" s="41">
        <v>23</v>
      </c>
      <c r="J9" s="42">
        <v>11</v>
      </c>
      <c r="K9" s="43" t="s">
        <v>14</v>
      </c>
      <c r="L9" s="43" t="s">
        <v>339</v>
      </c>
      <c r="M9" s="11">
        <f t="shared" ref="M9" si="5">SUM(K9*J9*I9)/1728</f>
        <v>1.1712962962962963</v>
      </c>
      <c r="N9" s="12">
        <f>SUM(M9*C9)</f>
        <v>0</v>
      </c>
      <c r="O9" s="13">
        <f>SUM(L9*C9)</f>
        <v>0</v>
      </c>
      <c r="P9">
        <f>SUM(G9*C9)</f>
        <v>0</v>
      </c>
    </row>
    <row r="10" spans="1:16" ht="15.95" customHeight="1" x14ac:dyDescent="0.3">
      <c r="A10" s="19">
        <f t="shared" si="4"/>
        <v>7</v>
      </c>
      <c r="B10" s="20"/>
      <c r="C10" s="21"/>
      <c r="D10" s="24" t="s">
        <v>103</v>
      </c>
      <c r="E10" s="24" t="s">
        <v>150</v>
      </c>
      <c r="F10" s="24" t="s">
        <v>85</v>
      </c>
      <c r="G10" s="29">
        <v>4</v>
      </c>
      <c r="H10" s="2"/>
      <c r="I10" s="9"/>
      <c r="J10" s="9"/>
      <c r="K10" s="10"/>
      <c r="L10" s="10"/>
      <c r="M10" s="11"/>
      <c r="N10" s="12"/>
      <c r="O10" s="13"/>
    </row>
    <row r="11" spans="1:16" ht="16.5" x14ac:dyDescent="0.3">
      <c r="A11" s="19">
        <f t="shared" si="4"/>
        <v>8</v>
      </c>
      <c r="B11" s="20"/>
      <c r="C11" s="29"/>
      <c r="D11" s="24" t="s">
        <v>104</v>
      </c>
      <c r="E11" s="24" t="s">
        <v>105</v>
      </c>
      <c r="F11" s="24" t="s">
        <v>106</v>
      </c>
      <c r="G11" s="29">
        <v>12</v>
      </c>
      <c r="H11" s="2"/>
      <c r="I11" s="9">
        <v>23</v>
      </c>
      <c r="J11" s="9">
        <v>11</v>
      </c>
      <c r="K11" s="10" t="s">
        <v>19</v>
      </c>
      <c r="L11" s="10" t="s">
        <v>14</v>
      </c>
      <c r="M11" s="11">
        <f t="shared" ref="M11:M12" si="6">SUM(K11*J11*I11)/1728</f>
        <v>1.7569444444444444</v>
      </c>
      <c r="N11" s="12">
        <f>SUM(M11*C11)</f>
        <v>0</v>
      </c>
      <c r="O11" s="13">
        <f>SUM(L11*C11)</f>
        <v>0</v>
      </c>
      <c r="P11">
        <f>SUM(G11*C11)</f>
        <v>0</v>
      </c>
    </row>
    <row r="12" spans="1:16" ht="16.5" x14ac:dyDescent="0.3">
      <c r="A12" s="19">
        <f t="shared" si="4"/>
        <v>9</v>
      </c>
      <c r="B12" s="20"/>
      <c r="C12" s="29"/>
      <c r="D12" s="24" t="s">
        <v>161</v>
      </c>
      <c r="E12" s="23" t="s">
        <v>162</v>
      </c>
      <c r="F12" s="23" t="s">
        <v>163</v>
      </c>
      <c r="G12" s="29">
        <v>6</v>
      </c>
      <c r="H12" s="2"/>
      <c r="I12" s="41">
        <v>23</v>
      </c>
      <c r="J12" s="42">
        <v>11</v>
      </c>
      <c r="K12" s="43" t="s">
        <v>14</v>
      </c>
      <c r="L12" s="43" t="s">
        <v>339</v>
      </c>
      <c r="M12" s="11">
        <f t="shared" si="6"/>
        <v>1.1712962962962963</v>
      </c>
      <c r="N12" s="12">
        <f>SUM(M12*C12)</f>
        <v>0</v>
      </c>
      <c r="O12" s="13">
        <f>SUM(L12*C12)</f>
        <v>0</v>
      </c>
      <c r="P12">
        <f>SUM(G12*C12)</f>
        <v>0</v>
      </c>
    </row>
    <row r="13" spans="1:16" ht="15.95" customHeight="1" x14ac:dyDescent="0.3">
      <c r="A13" s="19">
        <f t="shared" si="4"/>
        <v>10</v>
      </c>
      <c r="B13" s="20"/>
      <c r="C13" s="21"/>
      <c r="D13" s="14" t="s">
        <v>305</v>
      </c>
      <c r="E13" s="14" t="s">
        <v>306</v>
      </c>
      <c r="F13" s="14" t="s">
        <v>93</v>
      </c>
      <c r="G13" s="50">
        <v>6</v>
      </c>
      <c r="H13" s="2"/>
      <c r="I13" s="9"/>
      <c r="J13" s="9"/>
      <c r="K13" s="10"/>
      <c r="L13" s="10"/>
      <c r="M13" s="11"/>
      <c r="N13" s="12"/>
      <c r="O13" s="13"/>
    </row>
    <row r="14" spans="1:16" ht="15.95" customHeight="1" x14ac:dyDescent="0.3">
      <c r="A14" s="19">
        <f t="shared" si="4"/>
        <v>11</v>
      </c>
      <c r="B14" s="20"/>
      <c r="C14" s="21"/>
      <c r="D14" s="24" t="s">
        <v>323</v>
      </c>
      <c r="E14" s="24" t="s">
        <v>273</v>
      </c>
      <c r="F14" s="24" t="s">
        <v>274</v>
      </c>
      <c r="G14" s="29">
        <v>6</v>
      </c>
      <c r="H14" s="2"/>
      <c r="I14" s="9"/>
      <c r="J14" s="9"/>
      <c r="K14" s="10"/>
      <c r="L14" s="10"/>
      <c r="M14" s="11"/>
      <c r="N14" s="12"/>
      <c r="O14" s="13"/>
    </row>
    <row r="15" spans="1:16" ht="15.95" customHeight="1" x14ac:dyDescent="0.3">
      <c r="A15" s="19">
        <f t="shared" si="4"/>
        <v>12</v>
      </c>
      <c r="B15" s="20"/>
      <c r="C15" s="21"/>
      <c r="D15" s="28" t="s">
        <v>359</v>
      </c>
      <c r="E15" s="28" t="s">
        <v>279</v>
      </c>
      <c r="F15" s="28" t="s">
        <v>216</v>
      </c>
      <c r="G15" s="22">
        <v>8</v>
      </c>
      <c r="H15" s="2"/>
      <c r="I15" s="9"/>
      <c r="J15" s="9"/>
      <c r="K15" s="10"/>
      <c r="L15" s="10"/>
      <c r="M15" s="11"/>
      <c r="N15" s="12"/>
      <c r="O15" s="13"/>
    </row>
    <row r="16" spans="1:16" ht="15.95" customHeight="1" x14ac:dyDescent="0.3">
      <c r="A16" s="19">
        <f t="shared" si="4"/>
        <v>13</v>
      </c>
      <c r="B16" s="20"/>
      <c r="C16" s="21"/>
      <c r="D16" s="28" t="s">
        <v>240</v>
      </c>
      <c r="E16" s="24" t="s">
        <v>279</v>
      </c>
      <c r="F16" s="28" t="s">
        <v>16</v>
      </c>
      <c r="G16" s="22">
        <v>18</v>
      </c>
      <c r="H16" s="2"/>
      <c r="I16" s="9">
        <v>23</v>
      </c>
      <c r="J16" s="9">
        <v>11</v>
      </c>
      <c r="K16" s="10" t="s">
        <v>14</v>
      </c>
      <c r="L16" s="10" t="s">
        <v>339</v>
      </c>
      <c r="M16" s="11">
        <f t="shared" si="1"/>
        <v>1.1712962962962963</v>
      </c>
      <c r="N16" s="12">
        <f>SUM(M16*C16)</f>
        <v>0</v>
      </c>
      <c r="O16" s="13">
        <f>SUM(L16*C16)</f>
        <v>0</v>
      </c>
      <c r="P16">
        <f>SUM(G16*C16)</f>
        <v>0</v>
      </c>
    </row>
    <row r="17" spans="1:16" ht="16.5" x14ac:dyDescent="0.3">
      <c r="A17" s="56" t="s">
        <v>304</v>
      </c>
      <c r="B17" s="56"/>
      <c r="C17" s="56"/>
      <c r="D17" s="56"/>
      <c r="E17" s="56"/>
      <c r="F17" s="56"/>
      <c r="G17" s="56"/>
      <c r="H17" s="2"/>
      <c r="I17" s="3"/>
      <c r="J17" s="3"/>
      <c r="K17" s="4"/>
      <c r="L17" s="4"/>
      <c r="M17" s="5"/>
      <c r="N17" s="6"/>
      <c r="O17" s="7"/>
    </row>
    <row r="18" spans="1:16" ht="15.95" customHeight="1" x14ac:dyDescent="0.3">
      <c r="A18" s="19" t="s">
        <v>0</v>
      </c>
      <c r="B18" s="20" t="s">
        <v>1</v>
      </c>
      <c r="C18" s="21" t="s">
        <v>2</v>
      </c>
      <c r="D18" s="20" t="s">
        <v>3</v>
      </c>
      <c r="E18" s="20" t="s">
        <v>4</v>
      </c>
      <c r="F18" s="20" t="s">
        <v>5</v>
      </c>
      <c r="G18" s="21" t="s">
        <v>6</v>
      </c>
      <c r="H18" s="2"/>
      <c r="I18" s="9" t="s">
        <v>7</v>
      </c>
      <c r="J18" s="9" t="s">
        <v>8</v>
      </c>
      <c r="K18" s="10" t="s">
        <v>9</v>
      </c>
      <c r="L18" s="10" t="s">
        <v>10</v>
      </c>
      <c r="M18" s="11" t="s">
        <v>11</v>
      </c>
      <c r="N18" s="12" t="s">
        <v>12</v>
      </c>
      <c r="O18" s="13" t="s">
        <v>13</v>
      </c>
    </row>
    <row r="19" spans="1:16" ht="15.95" customHeight="1" x14ac:dyDescent="0.3">
      <c r="A19" s="19">
        <f>A16+1</f>
        <v>14</v>
      </c>
      <c r="B19" s="20"/>
      <c r="C19" s="21"/>
      <c r="D19" s="40" t="s">
        <v>342</v>
      </c>
      <c r="E19" s="40" t="s">
        <v>344</v>
      </c>
      <c r="F19" s="14" t="s">
        <v>345</v>
      </c>
      <c r="G19" s="50">
        <v>6</v>
      </c>
      <c r="H19" s="2"/>
      <c r="I19" s="9">
        <v>23</v>
      </c>
      <c r="J19" s="9">
        <v>11</v>
      </c>
      <c r="K19" s="10" t="s">
        <v>14</v>
      </c>
      <c r="L19" s="10" t="s">
        <v>15</v>
      </c>
      <c r="M19" s="11">
        <f t="shared" ref="M19:M22" si="7">SUM(K19*J19*I19)/1728</f>
        <v>1.1712962962962963</v>
      </c>
      <c r="N19" s="12">
        <f>SUM(M19*C19)</f>
        <v>0</v>
      </c>
      <c r="O19" s="13">
        <f>SUM(L19*C19)</f>
        <v>0</v>
      </c>
      <c r="P19">
        <f>SUM(G19*C19)</f>
        <v>0</v>
      </c>
    </row>
    <row r="20" spans="1:16" ht="15.95" customHeight="1" x14ac:dyDescent="0.3">
      <c r="A20" s="19">
        <f>A19+1</f>
        <v>15</v>
      </c>
      <c r="B20" s="20"/>
      <c r="C20" s="21"/>
      <c r="D20" s="40" t="s">
        <v>379</v>
      </c>
      <c r="E20" s="40" t="s">
        <v>370</v>
      </c>
      <c r="F20" s="14" t="s">
        <v>23</v>
      </c>
      <c r="G20" s="50">
        <v>15</v>
      </c>
      <c r="H20" s="2"/>
      <c r="I20" s="9"/>
      <c r="J20" s="9"/>
      <c r="K20" s="10"/>
      <c r="L20" s="10"/>
      <c r="M20" s="11"/>
      <c r="N20" s="12"/>
      <c r="O20" s="13"/>
    </row>
    <row r="21" spans="1:16" ht="15.95" customHeight="1" x14ac:dyDescent="0.3">
      <c r="A21" s="19">
        <f t="shared" ref="A21:A28" si="8">A20+1</f>
        <v>16</v>
      </c>
      <c r="B21" s="20"/>
      <c r="C21" s="21"/>
      <c r="D21" s="40" t="s">
        <v>380</v>
      </c>
      <c r="E21" s="40" t="s">
        <v>371</v>
      </c>
      <c r="F21" s="14" t="s">
        <v>23</v>
      </c>
      <c r="G21" s="50">
        <v>15</v>
      </c>
      <c r="H21" s="2"/>
      <c r="I21" s="9"/>
      <c r="J21" s="9"/>
      <c r="K21" s="10"/>
      <c r="L21" s="10"/>
      <c r="M21" s="11"/>
      <c r="N21" s="12"/>
      <c r="O21" s="13"/>
    </row>
    <row r="22" spans="1:16" ht="15.95" customHeight="1" x14ac:dyDescent="0.3">
      <c r="A22" s="19">
        <f t="shared" si="8"/>
        <v>17</v>
      </c>
      <c r="B22" s="20" t="s">
        <v>307</v>
      </c>
      <c r="C22" s="21"/>
      <c r="D22" s="40" t="s">
        <v>378</v>
      </c>
      <c r="E22" s="24" t="s">
        <v>372</v>
      </c>
      <c r="F22" s="24" t="s">
        <v>373</v>
      </c>
      <c r="G22" s="29">
        <v>18</v>
      </c>
      <c r="H22" s="2"/>
      <c r="I22" s="9">
        <v>20</v>
      </c>
      <c r="J22" s="9">
        <v>14</v>
      </c>
      <c r="K22" s="10" t="s">
        <v>14</v>
      </c>
      <c r="L22" s="10" t="s">
        <v>14</v>
      </c>
      <c r="M22" s="11">
        <f t="shared" si="7"/>
        <v>1.2962962962962963</v>
      </c>
      <c r="N22" s="12">
        <f>SUM(M22*C22)</f>
        <v>0</v>
      </c>
      <c r="O22" s="13">
        <f>SUM(L22*C22)</f>
        <v>0</v>
      </c>
      <c r="P22">
        <f>SUM(G22*C22)</f>
        <v>0</v>
      </c>
    </row>
    <row r="23" spans="1:16" ht="15.95" customHeight="1" x14ac:dyDescent="0.3">
      <c r="A23" s="19">
        <f t="shared" si="8"/>
        <v>18</v>
      </c>
      <c r="B23" s="20"/>
      <c r="C23" s="21"/>
      <c r="D23" s="40" t="s">
        <v>382</v>
      </c>
      <c r="E23" s="24" t="s">
        <v>381</v>
      </c>
      <c r="F23" s="24" t="s">
        <v>23</v>
      </c>
      <c r="G23" s="29">
        <v>15</v>
      </c>
      <c r="H23" s="2"/>
      <c r="I23" s="9"/>
      <c r="J23" s="9"/>
      <c r="K23" s="10"/>
      <c r="L23" s="10"/>
      <c r="M23" s="11"/>
      <c r="N23" s="12"/>
      <c r="O23" s="13"/>
    </row>
    <row r="24" spans="1:16" ht="15.95" customHeight="1" x14ac:dyDescent="0.3">
      <c r="A24" s="19">
        <f t="shared" si="8"/>
        <v>19</v>
      </c>
      <c r="B24" s="20" t="s">
        <v>307</v>
      </c>
      <c r="C24" s="21"/>
      <c r="D24" s="40" t="s">
        <v>384</v>
      </c>
      <c r="E24" s="24" t="s">
        <v>383</v>
      </c>
      <c r="F24" s="24" t="s">
        <v>73</v>
      </c>
      <c r="G24" s="29">
        <v>6</v>
      </c>
      <c r="H24" s="2"/>
      <c r="I24" s="9"/>
      <c r="J24" s="9"/>
      <c r="K24" s="10"/>
      <c r="L24" s="10"/>
      <c r="M24" s="11"/>
      <c r="N24" s="12"/>
      <c r="O24" s="13"/>
    </row>
    <row r="25" spans="1:16" ht="15.95" customHeight="1" x14ac:dyDescent="0.3">
      <c r="A25" s="19">
        <f t="shared" si="8"/>
        <v>20</v>
      </c>
      <c r="B25" s="20"/>
      <c r="C25" s="21"/>
      <c r="D25" s="40" t="s">
        <v>376</v>
      </c>
      <c r="E25" s="24" t="s">
        <v>377</v>
      </c>
      <c r="F25" s="24" t="s">
        <v>73</v>
      </c>
      <c r="G25" s="29">
        <v>6</v>
      </c>
      <c r="H25" s="2"/>
      <c r="I25" s="9"/>
      <c r="J25" s="9"/>
      <c r="K25" s="10"/>
      <c r="L25" s="10"/>
      <c r="M25" s="11"/>
      <c r="N25" s="12"/>
      <c r="O25" s="13"/>
    </row>
    <row r="26" spans="1:16" ht="15.95" customHeight="1" x14ac:dyDescent="0.3">
      <c r="A26" s="19">
        <f t="shared" si="8"/>
        <v>21</v>
      </c>
      <c r="B26" s="20"/>
      <c r="C26" s="21"/>
      <c r="D26" s="40" t="s">
        <v>341</v>
      </c>
      <c r="E26" s="24" t="s">
        <v>343</v>
      </c>
      <c r="F26" s="24" t="s">
        <v>93</v>
      </c>
      <c r="G26" s="29">
        <v>12</v>
      </c>
      <c r="H26" s="2"/>
      <c r="I26" s="9"/>
      <c r="J26" s="9"/>
      <c r="K26" s="10"/>
      <c r="L26" s="10"/>
      <c r="M26" s="11"/>
      <c r="N26" s="12"/>
      <c r="O26" s="13"/>
    </row>
    <row r="27" spans="1:16" ht="15.95" customHeight="1" x14ac:dyDescent="0.3">
      <c r="A27" s="19">
        <f t="shared" si="8"/>
        <v>22</v>
      </c>
      <c r="B27" s="20"/>
      <c r="C27" s="21"/>
      <c r="D27" s="24" t="s">
        <v>336</v>
      </c>
      <c r="E27" s="24" t="s">
        <v>338</v>
      </c>
      <c r="F27" s="24" t="s">
        <v>21</v>
      </c>
      <c r="G27" s="29">
        <v>8</v>
      </c>
      <c r="H27" s="2"/>
      <c r="I27" s="9">
        <v>23</v>
      </c>
      <c r="J27" s="9">
        <v>11</v>
      </c>
      <c r="K27" s="10" t="s">
        <v>14</v>
      </c>
      <c r="L27" s="10" t="s">
        <v>339</v>
      </c>
      <c r="M27" s="11">
        <f t="shared" ref="M27:M28" si="9">SUM(K27*J27*I27)/1728</f>
        <v>1.1712962962962963</v>
      </c>
      <c r="N27" s="12">
        <f>SUM(M27*C27)</f>
        <v>0</v>
      </c>
      <c r="O27" s="13">
        <f>SUM(L27*C27)</f>
        <v>0</v>
      </c>
      <c r="P27">
        <f>SUM(G27*C27)</f>
        <v>0</v>
      </c>
    </row>
    <row r="28" spans="1:16" ht="15.95" customHeight="1" x14ac:dyDescent="0.3">
      <c r="A28" s="19">
        <f t="shared" si="8"/>
        <v>23</v>
      </c>
      <c r="B28" s="20"/>
      <c r="C28" s="21"/>
      <c r="D28" s="24" t="s">
        <v>337</v>
      </c>
      <c r="E28" s="24" t="s">
        <v>338</v>
      </c>
      <c r="F28" s="24" t="s">
        <v>22</v>
      </c>
      <c r="G28" s="29">
        <v>4</v>
      </c>
      <c r="H28" s="2"/>
      <c r="I28" s="9">
        <v>23</v>
      </c>
      <c r="J28" s="9">
        <v>11</v>
      </c>
      <c r="K28" s="10" t="s">
        <v>14</v>
      </c>
      <c r="L28" s="10" t="s">
        <v>339</v>
      </c>
      <c r="M28" s="11">
        <f t="shared" si="9"/>
        <v>1.1712962962962963</v>
      </c>
      <c r="N28" s="12">
        <f>SUM(M28*C28)</f>
        <v>0</v>
      </c>
      <c r="O28" s="13">
        <f>SUM(L28*C28)</f>
        <v>0</v>
      </c>
      <c r="P28">
        <f>SUM(G28*C28)</f>
        <v>0</v>
      </c>
    </row>
    <row r="29" spans="1:16" ht="16.5" x14ac:dyDescent="0.3">
      <c r="A29" s="19"/>
      <c r="B29" s="20"/>
      <c r="C29" s="71"/>
      <c r="D29" s="14"/>
      <c r="E29" s="14"/>
      <c r="F29" s="14"/>
      <c r="G29" s="50"/>
      <c r="H29" s="2"/>
      <c r="I29" s="3"/>
      <c r="J29" s="3"/>
      <c r="K29" s="4"/>
      <c r="L29" s="4"/>
      <c r="M29" s="5"/>
      <c r="N29" s="6"/>
      <c r="O29" s="7"/>
    </row>
    <row r="30" spans="1:16" ht="16.5" x14ac:dyDescent="0.3">
      <c r="A30" s="56" t="s">
        <v>24</v>
      </c>
      <c r="B30" s="56"/>
      <c r="C30" s="56"/>
      <c r="D30" s="56"/>
      <c r="E30" s="56"/>
      <c r="F30" s="56"/>
      <c r="G30" s="56"/>
      <c r="H30" s="2"/>
      <c r="I30" s="1"/>
      <c r="J30" s="1"/>
      <c r="K30" s="1"/>
      <c r="L30" s="1"/>
      <c r="M30" s="1"/>
      <c r="N30" s="18"/>
      <c r="O30" s="1"/>
    </row>
    <row r="31" spans="1:16" ht="16.5" x14ac:dyDescent="0.3">
      <c r="A31" s="19" t="s">
        <v>0</v>
      </c>
      <c r="B31" s="20" t="s">
        <v>1</v>
      </c>
      <c r="C31" s="21" t="s">
        <v>2</v>
      </c>
      <c r="D31" s="20" t="s">
        <v>3</v>
      </c>
      <c r="E31" s="20" t="s">
        <v>4</v>
      </c>
      <c r="F31" s="20" t="s">
        <v>5</v>
      </c>
      <c r="G31" s="21" t="s">
        <v>6</v>
      </c>
      <c r="H31" s="2"/>
      <c r="I31" s="9" t="s">
        <v>7</v>
      </c>
      <c r="J31" s="9" t="s">
        <v>8</v>
      </c>
      <c r="K31" s="10" t="s">
        <v>9</v>
      </c>
      <c r="L31" s="10" t="s">
        <v>10</v>
      </c>
      <c r="M31" s="11" t="s">
        <v>11</v>
      </c>
      <c r="N31" s="12" t="s">
        <v>12</v>
      </c>
      <c r="O31" s="13" t="s">
        <v>13</v>
      </c>
    </row>
    <row r="32" spans="1:16" ht="16.5" x14ac:dyDescent="0.3">
      <c r="A32" s="19">
        <f>A28+1</f>
        <v>24</v>
      </c>
      <c r="B32" s="20"/>
      <c r="C32" s="22"/>
      <c r="D32" s="24" t="s">
        <v>32</v>
      </c>
      <c r="E32" s="24" t="s">
        <v>33</v>
      </c>
      <c r="F32" s="24" t="s">
        <v>34</v>
      </c>
      <c r="G32" s="29">
        <v>12</v>
      </c>
      <c r="H32" s="2"/>
      <c r="I32" s="9">
        <v>16</v>
      </c>
      <c r="J32" s="9">
        <v>12</v>
      </c>
      <c r="K32" s="25">
        <v>7</v>
      </c>
      <c r="L32" s="25">
        <v>7</v>
      </c>
      <c r="M32" s="11">
        <f t="shared" ref="M32:M41" si="10">SUM(K32*J32*I32)/1728</f>
        <v>0.77777777777777779</v>
      </c>
      <c r="N32" s="12">
        <f>SUM(M32*C32)</f>
        <v>0</v>
      </c>
      <c r="O32" s="13">
        <f>SUM(L32*C32)</f>
        <v>0</v>
      </c>
      <c r="P32">
        <f>SUM(G32*C32)</f>
        <v>0</v>
      </c>
    </row>
    <row r="33" spans="1:17" ht="16.5" x14ac:dyDescent="0.3">
      <c r="A33" s="19">
        <f>A32+1</f>
        <v>25</v>
      </c>
      <c r="B33" s="21"/>
      <c r="C33" s="22"/>
      <c r="D33" s="24" t="s">
        <v>37</v>
      </c>
      <c r="E33" s="24" t="s">
        <v>38</v>
      </c>
      <c r="F33" s="24" t="s">
        <v>39</v>
      </c>
      <c r="G33" s="29">
        <v>12</v>
      </c>
      <c r="H33" s="2"/>
      <c r="I33" s="9">
        <v>16</v>
      </c>
      <c r="J33" s="9">
        <v>12</v>
      </c>
      <c r="K33" s="25">
        <v>7</v>
      </c>
      <c r="L33" s="25">
        <v>7</v>
      </c>
      <c r="M33" s="11">
        <f t="shared" si="10"/>
        <v>0.77777777777777779</v>
      </c>
      <c r="N33" s="12">
        <f>SUM(M33*C33)</f>
        <v>0</v>
      </c>
      <c r="O33" s="13">
        <f>SUM(L33*C33)</f>
        <v>0</v>
      </c>
      <c r="P33">
        <f>SUM(G33*C33)</f>
        <v>0</v>
      </c>
      <c r="Q33" s="26"/>
    </row>
    <row r="34" spans="1:17" ht="16.5" x14ac:dyDescent="0.3">
      <c r="A34" s="19">
        <f t="shared" ref="A34:A35" si="11">+A33+1</f>
        <v>26</v>
      </c>
      <c r="B34" s="21"/>
      <c r="C34" s="22"/>
      <c r="D34" s="24" t="s">
        <v>363</v>
      </c>
      <c r="E34" s="24" t="s">
        <v>275</v>
      </c>
      <c r="F34" s="24" t="s">
        <v>34</v>
      </c>
      <c r="G34" s="29">
        <v>12</v>
      </c>
      <c r="H34" s="2"/>
      <c r="I34" s="41">
        <v>23</v>
      </c>
      <c r="J34" s="42">
        <v>11</v>
      </c>
      <c r="K34" s="43" t="s">
        <v>14</v>
      </c>
      <c r="L34" s="25">
        <v>7</v>
      </c>
      <c r="M34" s="11">
        <f t="shared" si="10"/>
        <v>1.1712962962962963</v>
      </c>
      <c r="N34" s="12">
        <f>SUM(M34*C34)</f>
        <v>0</v>
      </c>
      <c r="O34" s="13">
        <f>SUM(L34*C34)</f>
        <v>0</v>
      </c>
      <c r="P34">
        <f>SUM(G34*C34)</f>
        <v>0</v>
      </c>
      <c r="Q34" s="26"/>
    </row>
    <row r="35" spans="1:17" ht="16.5" x14ac:dyDescent="0.3">
      <c r="A35" s="19">
        <f t="shared" si="11"/>
        <v>27</v>
      </c>
      <c r="B35" s="21"/>
      <c r="C35" s="22"/>
      <c r="D35" s="24" t="s">
        <v>35</v>
      </c>
      <c r="E35" s="24" t="s">
        <v>36</v>
      </c>
      <c r="F35" s="24" t="s">
        <v>34</v>
      </c>
      <c r="G35" s="29">
        <v>12</v>
      </c>
      <c r="H35" s="2"/>
      <c r="I35" s="41">
        <v>23</v>
      </c>
      <c r="J35" s="42">
        <v>11</v>
      </c>
      <c r="K35" s="43" t="s">
        <v>14</v>
      </c>
      <c r="L35" s="25">
        <v>7</v>
      </c>
      <c r="M35" s="11">
        <f t="shared" si="10"/>
        <v>1.1712962962962963</v>
      </c>
      <c r="N35" s="12">
        <f>SUM(M35*C35)</f>
        <v>0</v>
      </c>
      <c r="O35" s="13">
        <f>SUM(L35*C35)</f>
        <v>0</v>
      </c>
      <c r="P35">
        <f>SUM(G35*C35)</f>
        <v>0</v>
      </c>
    </row>
    <row r="36" spans="1:17" ht="16.5" x14ac:dyDescent="0.3">
      <c r="A36" s="19">
        <f t="shared" ref="A36:A41" si="12">+A35+1</f>
        <v>28</v>
      </c>
      <c r="B36" s="21"/>
      <c r="C36" s="22"/>
      <c r="D36" s="24" t="s">
        <v>43</v>
      </c>
      <c r="E36" s="24" t="s">
        <v>44</v>
      </c>
      <c r="F36" s="24" t="s">
        <v>45</v>
      </c>
      <c r="G36" s="29">
        <v>8</v>
      </c>
      <c r="H36" s="2"/>
      <c r="I36" s="41">
        <v>23</v>
      </c>
      <c r="J36" s="42">
        <v>11</v>
      </c>
      <c r="K36" s="43" t="s">
        <v>14</v>
      </c>
      <c r="L36" s="25">
        <v>7</v>
      </c>
      <c r="M36" s="11">
        <f t="shared" si="10"/>
        <v>1.1712962962962963</v>
      </c>
      <c r="N36" s="12">
        <f>SUM(M36*C36)</f>
        <v>0</v>
      </c>
      <c r="O36" s="13">
        <f>SUM(L36*C36)</f>
        <v>0</v>
      </c>
      <c r="P36">
        <f>SUM(G36*C36)</f>
        <v>0</v>
      </c>
    </row>
    <row r="37" spans="1:17" ht="16.5" x14ac:dyDescent="0.3">
      <c r="A37" s="19">
        <f t="shared" si="12"/>
        <v>29</v>
      </c>
      <c r="B37" s="21"/>
      <c r="C37" s="22"/>
      <c r="D37" s="24" t="s">
        <v>362</v>
      </c>
      <c r="E37" s="24" t="s">
        <v>46</v>
      </c>
      <c r="F37" s="24" t="s">
        <v>47</v>
      </c>
      <c r="G37" s="29">
        <v>4</v>
      </c>
      <c r="H37" s="2"/>
      <c r="I37" s="9">
        <v>16</v>
      </c>
      <c r="J37" s="9">
        <v>16</v>
      </c>
      <c r="K37" s="25">
        <v>8</v>
      </c>
      <c r="L37" s="25">
        <v>7</v>
      </c>
      <c r="M37" s="11">
        <f t="shared" si="10"/>
        <v>1.1851851851851851</v>
      </c>
      <c r="N37" s="12">
        <f>SUM(M37*C37)</f>
        <v>0</v>
      </c>
      <c r="O37" s="13">
        <f>SUM(L37*C37)</f>
        <v>0</v>
      </c>
      <c r="P37">
        <f>SUM(G37*C37)</f>
        <v>0</v>
      </c>
    </row>
    <row r="38" spans="1:17" ht="16.5" x14ac:dyDescent="0.3">
      <c r="A38" s="19">
        <f t="shared" si="12"/>
        <v>30</v>
      </c>
      <c r="B38" s="21"/>
      <c r="C38" s="22"/>
      <c r="D38" s="24" t="s">
        <v>48</v>
      </c>
      <c r="E38" s="24" t="s">
        <v>49</v>
      </c>
      <c r="F38" s="24" t="s">
        <v>47</v>
      </c>
      <c r="G38" s="29">
        <v>4</v>
      </c>
      <c r="H38" s="2"/>
      <c r="I38" s="9">
        <v>18</v>
      </c>
      <c r="J38" s="9">
        <v>18</v>
      </c>
      <c r="K38" s="25">
        <v>8</v>
      </c>
      <c r="L38" s="25">
        <v>7</v>
      </c>
      <c r="M38" s="11">
        <f t="shared" si="10"/>
        <v>1.5</v>
      </c>
      <c r="N38" s="12">
        <f>SUM(M38*C38)</f>
        <v>0</v>
      </c>
      <c r="O38" s="13">
        <f>SUM(L38*C38)</f>
        <v>0</v>
      </c>
      <c r="P38">
        <f>SUM(G38*C38)</f>
        <v>0</v>
      </c>
    </row>
    <row r="39" spans="1:17" ht="16.5" x14ac:dyDescent="0.3">
      <c r="A39" s="19">
        <f t="shared" si="12"/>
        <v>31</v>
      </c>
      <c r="B39" s="21"/>
      <c r="C39" s="22"/>
      <c r="D39" s="24" t="s">
        <v>40</v>
      </c>
      <c r="E39" s="24" t="s">
        <v>41</v>
      </c>
      <c r="F39" s="24" t="s">
        <v>42</v>
      </c>
      <c r="G39" s="29">
        <v>9</v>
      </c>
      <c r="H39" s="2"/>
      <c r="I39" s="9">
        <v>22</v>
      </c>
      <c r="J39" s="9">
        <v>14</v>
      </c>
      <c r="K39" s="25">
        <v>12</v>
      </c>
      <c r="L39" s="25">
        <v>15</v>
      </c>
      <c r="M39" s="11">
        <f t="shared" si="10"/>
        <v>2.1388888888888888</v>
      </c>
      <c r="N39" s="12">
        <f>SUM(M39*C39)</f>
        <v>0</v>
      </c>
      <c r="O39" s="13">
        <f>SUM(L39*C39)</f>
        <v>0</v>
      </c>
      <c r="P39">
        <f>SUM(G39*C39)</f>
        <v>0</v>
      </c>
    </row>
    <row r="40" spans="1:17" ht="16.5" x14ac:dyDescent="0.3">
      <c r="A40" s="19">
        <f t="shared" si="12"/>
        <v>32</v>
      </c>
      <c r="B40" s="21"/>
      <c r="C40" s="22"/>
      <c r="D40" s="23" t="s">
        <v>25</v>
      </c>
      <c r="E40" s="23" t="s">
        <v>26</v>
      </c>
      <c r="F40" s="23" t="s">
        <v>27</v>
      </c>
      <c r="G40" s="29">
        <v>12</v>
      </c>
      <c r="H40" s="2"/>
      <c r="I40" s="9">
        <v>24</v>
      </c>
      <c r="J40" s="9">
        <v>14</v>
      </c>
      <c r="K40" s="10" t="s">
        <v>19</v>
      </c>
      <c r="L40" s="10" t="s">
        <v>28</v>
      </c>
      <c r="M40" s="11">
        <f t="shared" si="10"/>
        <v>2.3333333333333335</v>
      </c>
      <c r="N40" s="12">
        <f>SUM(M40*C40)</f>
        <v>0</v>
      </c>
      <c r="O40" s="13">
        <f>SUM(L40*C40)</f>
        <v>0</v>
      </c>
      <c r="P40">
        <f>SUM(G40*C40)</f>
        <v>0</v>
      </c>
    </row>
    <row r="41" spans="1:17" ht="16.5" x14ac:dyDescent="0.3">
      <c r="A41" s="19">
        <f t="shared" si="12"/>
        <v>33</v>
      </c>
      <c r="B41" s="21"/>
      <c r="C41" s="22"/>
      <c r="D41" s="23" t="s">
        <v>29</v>
      </c>
      <c r="E41" s="23" t="s">
        <v>30</v>
      </c>
      <c r="F41" s="23" t="s">
        <v>31</v>
      </c>
      <c r="G41" s="29">
        <v>6</v>
      </c>
      <c r="H41" s="2"/>
      <c r="I41" s="9">
        <v>26</v>
      </c>
      <c r="J41" s="9">
        <v>14</v>
      </c>
      <c r="K41" s="10" t="s">
        <v>340</v>
      </c>
      <c r="L41" s="10" t="s">
        <v>28</v>
      </c>
      <c r="M41" s="11">
        <f t="shared" si="10"/>
        <v>2.949074074074074</v>
      </c>
      <c r="N41" s="12">
        <f>SUM(M41*C41)</f>
        <v>0</v>
      </c>
      <c r="O41" s="13">
        <f>SUM(L41*C41)</f>
        <v>0</v>
      </c>
      <c r="P41">
        <f>SUM(G41*C41)</f>
        <v>0</v>
      </c>
    </row>
    <row r="42" spans="1:17" ht="16.5" hidden="1" x14ac:dyDescent="0.3">
      <c r="A42" s="19"/>
      <c r="B42" s="20"/>
      <c r="C42" s="21"/>
      <c r="D42" s="30"/>
      <c r="E42" s="14"/>
      <c r="F42" s="30"/>
      <c r="G42" s="50"/>
      <c r="H42" s="2"/>
      <c r="I42" s="3"/>
      <c r="J42" s="3"/>
      <c r="K42" s="4"/>
      <c r="L42" s="4"/>
      <c r="M42" s="5"/>
      <c r="N42" s="6"/>
      <c r="O42" s="7"/>
      <c r="P42">
        <f>SUM(G42*C42)</f>
        <v>0</v>
      </c>
    </row>
    <row r="43" spans="1:17" ht="16.5" hidden="1" x14ac:dyDescent="0.3">
      <c r="A43" s="56" t="s">
        <v>54</v>
      </c>
      <c r="B43" s="56"/>
      <c r="C43" s="56"/>
      <c r="D43" s="56"/>
      <c r="E43" s="56"/>
      <c r="F43" s="56"/>
      <c r="G43" s="56"/>
      <c r="H43" s="2"/>
      <c r="I43" s="3"/>
      <c r="J43" s="3"/>
      <c r="K43" s="4"/>
      <c r="L43" s="4"/>
      <c r="M43" s="5"/>
      <c r="N43" s="6"/>
      <c r="O43" s="7"/>
      <c r="P43">
        <f>SUM(G43*C43)</f>
        <v>0</v>
      </c>
    </row>
    <row r="44" spans="1:17" ht="15.95" hidden="1" customHeight="1" x14ac:dyDescent="0.3">
      <c r="A44" s="19" t="s">
        <v>0</v>
      </c>
      <c r="B44" s="20" t="s">
        <v>1</v>
      </c>
      <c r="C44" s="21" t="s">
        <v>2</v>
      </c>
      <c r="D44" s="20" t="s">
        <v>3</v>
      </c>
      <c r="E44" s="20" t="s">
        <v>4</v>
      </c>
      <c r="F44" s="20" t="s">
        <v>5</v>
      </c>
      <c r="G44" s="21" t="s">
        <v>6</v>
      </c>
      <c r="H44" s="2"/>
      <c r="I44" s="9"/>
      <c r="J44" s="9"/>
      <c r="K44" s="10"/>
      <c r="L44" s="10"/>
      <c r="M44" s="11"/>
      <c r="N44" s="12"/>
      <c r="O44" s="13"/>
      <c r="P44" t="e">
        <f>SUM(G44*C44)</f>
        <v>#VALUE!</v>
      </c>
    </row>
    <row r="45" spans="1:17" ht="15.95" hidden="1" customHeight="1" x14ac:dyDescent="0.3">
      <c r="A45" s="19" t="e">
        <f>#REF!+1</f>
        <v>#REF!</v>
      </c>
      <c r="B45" s="20"/>
      <c r="C45" s="21"/>
      <c r="D45" s="14" t="s">
        <v>55</v>
      </c>
      <c r="E45" s="14" t="s">
        <v>56</v>
      </c>
      <c r="F45" s="14" t="s">
        <v>20</v>
      </c>
      <c r="G45" s="50">
        <v>8</v>
      </c>
      <c r="H45" s="2"/>
      <c r="I45" s="9"/>
      <c r="J45" s="9"/>
      <c r="K45" s="10"/>
      <c r="L45" s="10"/>
      <c r="M45" s="11"/>
      <c r="N45" s="12"/>
      <c r="O45" s="13"/>
      <c r="P45">
        <f>SUM(G45*C45)</f>
        <v>0</v>
      </c>
    </row>
    <row r="46" spans="1:17" ht="15.95" hidden="1" customHeight="1" x14ac:dyDescent="0.3">
      <c r="A46" s="19" t="e">
        <f>A45+1</f>
        <v>#REF!</v>
      </c>
      <c r="B46" s="20"/>
      <c r="C46" s="21"/>
      <c r="D46" s="14"/>
      <c r="E46" s="14"/>
      <c r="F46" s="14"/>
      <c r="G46" s="50"/>
      <c r="H46" s="2"/>
      <c r="I46" s="9"/>
      <c r="J46" s="9"/>
      <c r="K46" s="10"/>
      <c r="L46" s="10"/>
      <c r="M46" s="11"/>
      <c r="N46" s="12"/>
      <c r="O46" s="13"/>
      <c r="P46">
        <f>SUM(G46*C46)</f>
        <v>0</v>
      </c>
    </row>
    <row r="47" spans="1:17" ht="16.5" hidden="1" x14ac:dyDescent="0.3">
      <c r="A47" s="19"/>
      <c r="B47" s="20"/>
      <c r="C47" s="21"/>
      <c r="D47" s="30"/>
      <c r="E47" s="14"/>
      <c r="F47" s="30"/>
      <c r="G47" s="50"/>
      <c r="H47" s="2"/>
      <c r="I47" s="3"/>
      <c r="J47" s="3"/>
      <c r="K47" s="4"/>
      <c r="L47" s="4"/>
      <c r="M47" s="5"/>
      <c r="N47" s="6"/>
      <c r="O47" s="7"/>
      <c r="P47">
        <f>SUM(G47*C47)</f>
        <v>0</v>
      </c>
    </row>
    <row r="48" spans="1:17" ht="16.5" x14ac:dyDescent="0.3">
      <c r="A48" s="56" t="s">
        <v>57</v>
      </c>
      <c r="B48" s="56"/>
      <c r="C48" s="56"/>
      <c r="D48" s="56"/>
      <c r="E48" s="56"/>
      <c r="F48" s="56"/>
      <c r="G48" s="56"/>
      <c r="H48" s="2"/>
      <c r="I48" s="1"/>
      <c r="J48" s="1"/>
      <c r="K48" s="1"/>
      <c r="L48" s="1"/>
      <c r="M48" s="1"/>
      <c r="N48" s="18"/>
      <c r="O48" s="1"/>
    </row>
    <row r="49" spans="1:16" ht="16.5" x14ac:dyDescent="0.3">
      <c r="A49" s="19" t="s">
        <v>0</v>
      </c>
      <c r="B49" s="20" t="s">
        <v>1</v>
      </c>
      <c r="C49" s="21" t="s">
        <v>2</v>
      </c>
      <c r="D49" s="20" t="s">
        <v>3</v>
      </c>
      <c r="E49" s="20" t="s">
        <v>4</v>
      </c>
      <c r="F49" s="20" t="s">
        <v>5</v>
      </c>
      <c r="G49" s="21" t="s">
        <v>6</v>
      </c>
      <c r="H49" s="2"/>
      <c r="I49" s="9" t="s">
        <v>7</v>
      </c>
      <c r="J49" s="9" t="s">
        <v>8</v>
      </c>
      <c r="K49" s="10" t="s">
        <v>9</v>
      </c>
      <c r="L49" s="10" t="s">
        <v>10</v>
      </c>
      <c r="M49" s="11" t="s">
        <v>11</v>
      </c>
      <c r="N49" s="12" t="s">
        <v>12</v>
      </c>
      <c r="O49" s="13" t="s">
        <v>13</v>
      </c>
    </row>
    <row r="50" spans="1:16" ht="16.5" x14ac:dyDescent="0.3">
      <c r="A50" s="19">
        <f>A41+1</f>
        <v>34</v>
      </c>
      <c r="B50" s="20"/>
      <c r="C50" s="22"/>
      <c r="D50" s="24" t="s">
        <v>115</v>
      </c>
      <c r="E50" s="24" t="s">
        <v>116</v>
      </c>
      <c r="F50" s="24" t="s">
        <v>23</v>
      </c>
      <c r="G50" s="29">
        <v>15</v>
      </c>
      <c r="H50" s="2"/>
      <c r="I50" s="41">
        <v>23</v>
      </c>
      <c r="J50" s="42">
        <v>11</v>
      </c>
      <c r="K50" s="43" t="s">
        <v>14</v>
      </c>
      <c r="L50" s="10" t="s">
        <v>339</v>
      </c>
      <c r="M50" s="11">
        <f t="shared" ref="M50:M101" si="13">SUM(K50*J50*I50)/1728</f>
        <v>1.1712962962962963</v>
      </c>
      <c r="N50" s="12">
        <f>SUM(M50*C50)</f>
        <v>0</v>
      </c>
      <c r="O50" s="13">
        <f>SUM(L50*C50)</f>
        <v>0</v>
      </c>
      <c r="P50">
        <f>SUM(G50*C50)</f>
        <v>0</v>
      </c>
    </row>
    <row r="51" spans="1:16" ht="15.95" customHeight="1" x14ac:dyDescent="0.3">
      <c r="A51" s="19">
        <f>A50+1</f>
        <v>35</v>
      </c>
      <c r="B51" s="20"/>
      <c r="C51" s="21"/>
      <c r="D51" s="24" t="s">
        <v>327</v>
      </c>
      <c r="E51" s="24" t="s">
        <v>328</v>
      </c>
      <c r="F51" s="24" t="s">
        <v>23</v>
      </c>
      <c r="G51" s="29">
        <v>12</v>
      </c>
      <c r="H51" s="2"/>
      <c r="I51" s="9">
        <v>23</v>
      </c>
      <c r="J51" s="9">
        <v>11</v>
      </c>
      <c r="K51" s="10" t="s">
        <v>14</v>
      </c>
      <c r="L51" s="10" t="s">
        <v>339</v>
      </c>
      <c r="M51" s="11">
        <f t="shared" ref="M51" si="14">SUM(K51*J51*I51)/1728</f>
        <v>1.1712962962962963</v>
      </c>
      <c r="N51" s="12">
        <f>SUM(M51*C51)</f>
        <v>0</v>
      </c>
      <c r="O51" s="13">
        <f>SUM(L51*C51)</f>
        <v>0</v>
      </c>
      <c r="P51">
        <f>SUM(G51*C51)</f>
        <v>0</v>
      </c>
    </row>
    <row r="52" spans="1:16" ht="16.5" x14ac:dyDescent="0.3">
      <c r="A52" s="19">
        <f t="shared" ref="A52:A106" si="15">+A51+1</f>
        <v>36</v>
      </c>
      <c r="B52" s="20"/>
      <c r="C52" s="21"/>
      <c r="D52" s="24" t="s">
        <v>101</v>
      </c>
      <c r="E52" s="24" t="s">
        <v>102</v>
      </c>
      <c r="F52" s="24" t="s">
        <v>93</v>
      </c>
      <c r="G52" s="29">
        <v>12</v>
      </c>
      <c r="H52" s="2"/>
      <c r="I52" s="9">
        <v>18</v>
      </c>
      <c r="J52" s="9">
        <v>18</v>
      </c>
      <c r="K52" s="10" t="s">
        <v>14</v>
      </c>
      <c r="L52" s="10" t="s">
        <v>15</v>
      </c>
      <c r="M52" s="11">
        <f t="shared" si="13"/>
        <v>1.5</v>
      </c>
      <c r="N52" s="12">
        <f>SUM(M52*C52)</f>
        <v>0</v>
      </c>
      <c r="O52" s="13">
        <f>SUM(L52*C52)</f>
        <v>0</v>
      </c>
      <c r="P52">
        <f>SUM(G52*C52)</f>
        <v>0</v>
      </c>
    </row>
    <row r="53" spans="1:16" ht="16.5" x14ac:dyDescent="0.3">
      <c r="A53" s="19">
        <f t="shared" si="15"/>
        <v>37</v>
      </c>
      <c r="B53" s="20"/>
      <c r="C53" s="21"/>
      <c r="D53" s="24" t="s">
        <v>58</v>
      </c>
      <c r="E53" s="24" t="s">
        <v>59</v>
      </c>
      <c r="F53" s="24" t="s">
        <v>21</v>
      </c>
      <c r="G53" s="29">
        <v>8</v>
      </c>
      <c r="H53" s="2"/>
      <c r="I53" s="41">
        <v>23</v>
      </c>
      <c r="J53" s="42">
        <v>11</v>
      </c>
      <c r="K53" s="43" t="s">
        <v>14</v>
      </c>
      <c r="L53" s="10" t="s">
        <v>339</v>
      </c>
      <c r="M53" s="11">
        <f t="shared" si="13"/>
        <v>1.1712962962962963</v>
      </c>
      <c r="N53" s="12">
        <f>SUM(M53*C53)</f>
        <v>0</v>
      </c>
      <c r="O53" s="13">
        <f>SUM(L53*C53)</f>
        <v>0</v>
      </c>
      <c r="P53">
        <f>SUM(G53*C53)</f>
        <v>0</v>
      </c>
    </row>
    <row r="54" spans="1:16" ht="16.5" x14ac:dyDescent="0.3">
      <c r="A54" s="19">
        <f>+A53+1</f>
        <v>38</v>
      </c>
      <c r="B54" s="21"/>
      <c r="C54" s="22"/>
      <c r="D54" s="28" t="s">
        <v>60</v>
      </c>
      <c r="E54" s="28" t="s">
        <v>59</v>
      </c>
      <c r="F54" s="28" t="s">
        <v>22</v>
      </c>
      <c r="G54" s="22">
        <v>4</v>
      </c>
      <c r="H54" s="2"/>
      <c r="I54" s="41">
        <v>23</v>
      </c>
      <c r="J54" s="42">
        <v>11</v>
      </c>
      <c r="K54" s="43" t="s">
        <v>14</v>
      </c>
      <c r="L54" s="10" t="s">
        <v>339</v>
      </c>
      <c r="M54" s="11">
        <f t="shared" si="13"/>
        <v>1.1712962962962963</v>
      </c>
      <c r="N54" s="12">
        <f>SUM(M54*C54)</f>
        <v>0</v>
      </c>
      <c r="O54" s="13">
        <f>SUM(L54*C54)</f>
        <v>0</v>
      </c>
      <c r="P54">
        <f>SUM(G54*C54)</f>
        <v>0</v>
      </c>
    </row>
    <row r="55" spans="1:16" ht="16.5" x14ac:dyDescent="0.3">
      <c r="A55" s="19">
        <f t="shared" si="15"/>
        <v>39</v>
      </c>
      <c r="B55" s="20"/>
      <c r="C55" s="22"/>
      <c r="D55" s="24" t="s">
        <v>61</v>
      </c>
      <c r="E55" s="24" t="s">
        <v>62</v>
      </c>
      <c r="F55" s="24" t="s">
        <v>23</v>
      </c>
      <c r="G55" s="29">
        <v>15</v>
      </c>
      <c r="H55" s="2"/>
      <c r="I55" s="41">
        <v>23</v>
      </c>
      <c r="J55" s="42">
        <v>11</v>
      </c>
      <c r="K55" s="43" t="s">
        <v>14</v>
      </c>
      <c r="L55" s="10" t="s">
        <v>339</v>
      </c>
      <c r="M55" s="11">
        <f t="shared" si="13"/>
        <v>1.1712962962962963</v>
      </c>
      <c r="N55" s="12">
        <f>SUM(M55*C55)</f>
        <v>0</v>
      </c>
      <c r="O55" s="13">
        <f>SUM(L55*C55)</f>
        <v>0</v>
      </c>
      <c r="P55">
        <f>SUM(G55*C55)</f>
        <v>0</v>
      </c>
    </row>
    <row r="56" spans="1:16" ht="16.5" x14ac:dyDescent="0.3">
      <c r="A56" s="19">
        <f t="shared" si="15"/>
        <v>40</v>
      </c>
      <c r="B56" s="20"/>
      <c r="C56" s="22"/>
      <c r="D56" s="24" t="s">
        <v>117</v>
      </c>
      <c r="E56" s="24" t="s">
        <v>118</v>
      </c>
      <c r="F56" s="24" t="s">
        <v>73</v>
      </c>
      <c r="G56" s="29">
        <v>6</v>
      </c>
      <c r="H56" s="2"/>
      <c r="I56" s="41">
        <v>23</v>
      </c>
      <c r="J56" s="42">
        <v>11</v>
      </c>
      <c r="K56" s="43" t="s">
        <v>19</v>
      </c>
      <c r="L56" s="10" t="s">
        <v>339</v>
      </c>
      <c r="M56" s="11">
        <f t="shared" si="13"/>
        <v>1.7569444444444444</v>
      </c>
      <c r="N56" s="12">
        <f>SUM(M56*C56)</f>
        <v>0</v>
      </c>
      <c r="O56" s="13">
        <f>SUM(L56*C56)</f>
        <v>0</v>
      </c>
      <c r="P56">
        <f>SUM(G56*C56)</f>
        <v>0</v>
      </c>
    </row>
    <row r="57" spans="1:16" ht="16.5" x14ac:dyDescent="0.3">
      <c r="A57" s="19">
        <f t="shared" si="15"/>
        <v>41</v>
      </c>
      <c r="B57" s="20"/>
      <c r="C57" s="21"/>
      <c r="D57" s="28" t="s">
        <v>349</v>
      </c>
      <c r="E57" s="28" t="s">
        <v>67</v>
      </c>
      <c r="F57" s="28" t="s">
        <v>21</v>
      </c>
      <c r="G57" s="22">
        <v>6</v>
      </c>
      <c r="H57" s="2"/>
      <c r="I57" s="41">
        <v>23</v>
      </c>
      <c r="J57" s="42">
        <v>11</v>
      </c>
      <c r="K57" s="43" t="s">
        <v>19</v>
      </c>
      <c r="L57" s="43" t="s">
        <v>15</v>
      </c>
      <c r="M57" s="11">
        <f t="shared" si="13"/>
        <v>1.7569444444444444</v>
      </c>
      <c r="N57" s="12">
        <f>SUM(M57*C57)</f>
        <v>0</v>
      </c>
      <c r="O57" s="13">
        <f>SUM(L57*C57)</f>
        <v>0</v>
      </c>
      <c r="P57">
        <f>SUM(G57*C57)</f>
        <v>0</v>
      </c>
    </row>
    <row r="58" spans="1:16" ht="16.5" x14ac:dyDescent="0.3">
      <c r="A58" s="19">
        <f t="shared" si="15"/>
        <v>42</v>
      </c>
      <c r="B58" s="20"/>
      <c r="C58" s="21"/>
      <c r="D58" s="14" t="s">
        <v>68</v>
      </c>
      <c r="E58" s="14" t="s">
        <v>69</v>
      </c>
      <c r="F58" s="14" t="s">
        <v>66</v>
      </c>
      <c r="G58" s="50">
        <v>8</v>
      </c>
      <c r="H58" s="2"/>
      <c r="I58" s="41">
        <v>23</v>
      </c>
      <c r="J58" s="42">
        <v>11</v>
      </c>
      <c r="K58" s="43" t="s">
        <v>19</v>
      </c>
      <c r="L58" s="43" t="s">
        <v>14</v>
      </c>
      <c r="M58" s="11">
        <f t="shared" si="13"/>
        <v>1.7569444444444444</v>
      </c>
      <c r="N58" s="12">
        <f>SUM(M58*C58)</f>
        <v>0</v>
      </c>
      <c r="O58" s="13">
        <f>SUM(L58*C58)</f>
        <v>0</v>
      </c>
      <c r="P58">
        <f>SUM(G58*C58)</f>
        <v>0</v>
      </c>
    </row>
    <row r="59" spans="1:16" ht="16.5" x14ac:dyDescent="0.3">
      <c r="A59" s="19">
        <f t="shared" si="15"/>
        <v>43</v>
      </c>
      <c r="B59" s="20"/>
      <c r="C59" s="21"/>
      <c r="D59" s="24" t="s">
        <v>70</v>
      </c>
      <c r="E59" s="24" t="s">
        <v>71</v>
      </c>
      <c r="F59" s="24" t="s">
        <v>23</v>
      </c>
      <c r="G59" s="29">
        <v>12</v>
      </c>
      <c r="H59" s="2"/>
      <c r="I59" s="41">
        <v>23</v>
      </c>
      <c r="J59" s="42">
        <v>11</v>
      </c>
      <c r="K59" s="43" t="s">
        <v>14</v>
      </c>
      <c r="L59" s="43" t="s">
        <v>339</v>
      </c>
      <c r="M59" s="11">
        <f t="shared" si="13"/>
        <v>1.1712962962962963</v>
      </c>
      <c r="N59" s="12">
        <f>SUM(M59*C59)</f>
        <v>0</v>
      </c>
      <c r="O59" s="13">
        <f>SUM(L59*C59)</f>
        <v>0</v>
      </c>
      <c r="P59">
        <f>SUM(G59*C59)</f>
        <v>0</v>
      </c>
    </row>
    <row r="60" spans="1:16" ht="16.5" x14ac:dyDescent="0.3">
      <c r="A60" s="19">
        <f>+A59+1</f>
        <v>44</v>
      </c>
      <c r="B60" s="20"/>
      <c r="C60" s="21"/>
      <c r="D60" s="24" t="s">
        <v>99</v>
      </c>
      <c r="E60" s="24" t="s">
        <v>72</v>
      </c>
      <c r="F60" s="24" t="s">
        <v>98</v>
      </c>
      <c r="G60" s="29">
        <v>15</v>
      </c>
      <c r="H60" s="2"/>
      <c r="I60" s="9">
        <v>20</v>
      </c>
      <c r="J60" s="9">
        <v>14</v>
      </c>
      <c r="K60" s="10" t="s">
        <v>14</v>
      </c>
      <c r="L60" s="10" t="s">
        <v>15</v>
      </c>
      <c r="M60" s="11">
        <f t="shared" si="13"/>
        <v>1.2962962962962963</v>
      </c>
      <c r="N60" s="12">
        <f>SUM(M60*C60)</f>
        <v>0</v>
      </c>
      <c r="O60" s="13">
        <f>SUM(L60*C60)</f>
        <v>0</v>
      </c>
      <c r="P60">
        <f>SUM(G60*C60)</f>
        <v>0</v>
      </c>
    </row>
    <row r="61" spans="1:16" ht="16.5" x14ac:dyDescent="0.3">
      <c r="A61" s="19">
        <f>+A60+1</f>
        <v>45</v>
      </c>
      <c r="B61" s="20"/>
      <c r="C61" s="21"/>
      <c r="D61" s="24" t="s">
        <v>75</v>
      </c>
      <c r="E61" s="24" t="s">
        <v>76</v>
      </c>
      <c r="F61" s="24" t="s">
        <v>23</v>
      </c>
      <c r="G61" s="29">
        <v>15</v>
      </c>
      <c r="H61" s="2"/>
      <c r="I61" s="41">
        <v>23</v>
      </c>
      <c r="J61" s="42">
        <v>11</v>
      </c>
      <c r="K61" s="43" t="s">
        <v>14</v>
      </c>
      <c r="L61" s="43" t="s">
        <v>339</v>
      </c>
      <c r="M61" s="11">
        <f t="shared" si="13"/>
        <v>1.1712962962962963</v>
      </c>
      <c r="N61" s="12">
        <f>SUM(M61*C61)</f>
        <v>0</v>
      </c>
      <c r="O61" s="13">
        <f>SUM(L61*C61)</f>
        <v>0</v>
      </c>
      <c r="P61">
        <f>SUM(G61*C61)</f>
        <v>0</v>
      </c>
    </row>
    <row r="62" spans="1:16" ht="16.5" x14ac:dyDescent="0.3">
      <c r="A62" s="19">
        <f t="shared" si="15"/>
        <v>46</v>
      </c>
      <c r="B62" s="20"/>
      <c r="C62" s="21"/>
      <c r="D62" s="24" t="s">
        <v>324</v>
      </c>
      <c r="E62" s="24" t="s">
        <v>325</v>
      </c>
      <c r="F62" s="24" t="s">
        <v>23</v>
      </c>
      <c r="G62" s="29">
        <v>15</v>
      </c>
      <c r="H62" s="2"/>
      <c r="I62" s="41">
        <v>23</v>
      </c>
      <c r="J62" s="42">
        <v>11</v>
      </c>
      <c r="K62" s="43" t="s">
        <v>14</v>
      </c>
      <c r="L62" s="43" t="s">
        <v>339</v>
      </c>
      <c r="M62" s="11">
        <f t="shared" si="13"/>
        <v>1.1712962962962963</v>
      </c>
      <c r="N62" s="12">
        <f>SUM(M62*C62)</f>
        <v>0</v>
      </c>
      <c r="O62" s="13">
        <f>SUM(L62*C62)</f>
        <v>0</v>
      </c>
      <c r="P62">
        <f>SUM(G62*C62)</f>
        <v>0</v>
      </c>
    </row>
    <row r="63" spans="1:16" ht="16.5" x14ac:dyDescent="0.3">
      <c r="A63" s="19">
        <f t="shared" si="15"/>
        <v>47</v>
      </c>
      <c r="B63" s="20"/>
      <c r="C63" s="29"/>
      <c r="D63" s="24" t="s">
        <v>77</v>
      </c>
      <c r="E63" s="24" t="s">
        <v>78</v>
      </c>
      <c r="F63" s="24" t="s">
        <v>79</v>
      </c>
      <c r="G63" s="29">
        <v>24</v>
      </c>
      <c r="H63" s="2"/>
      <c r="I63" s="41">
        <v>23</v>
      </c>
      <c r="J63" s="42">
        <v>11</v>
      </c>
      <c r="K63" s="43" t="s">
        <v>14</v>
      </c>
      <c r="L63" s="43" t="s">
        <v>339</v>
      </c>
      <c r="M63" s="11">
        <f t="shared" si="13"/>
        <v>1.1712962962962963</v>
      </c>
      <c r="N63" s="12">
        <f>SUM(M63*C63)</f>
        <v>0</v>
      </c>
      <c r="O63" s="13">
        <f>SUM(L63*C63)</f>
        <v>0</v>
      </c>
      <c r="P63">
        <f>SUM(G63*C63)</f>
        <v>0</v>
      </c>
    </row>
    <row r="64" spans="1:16" ht="16.5" x14ac:dyDescent="0.3">
      <c r="A64" s="19">
        <f t="shared" si="15"/>
        <v>48</v>
      </c>
      <c r="B64" s="20"/>
      <c r="C64" s="22"/>
      <c r="D64" s="28" t="s">
        <v>80</v>
      </c>
      <c r="E64" s="28" t="s">
        <v>296</v>
      </c>
      <c r="F64" s="28" t="s">
        <v>23</v>
      </c>
      <c r="G64" s="22">
        <v>15</v>
      </c>
      <c r="H64" s="2"/>
      <c r="I64" s="41">
        <v>23</v>
      </c>
      <c r="J64" s="42">
        <v>11</v>
      </c>
      <c r="K64" s="43" t="s">
        <v>14</v>
      </c>
      <c r="L64" s="43" t="s">
        <v>339</v>
      </c>
      <c r="M64" s="11">
        <f t="shared" si="13"/>
        <v>1.1712962962962963</v>
      </c>
      <c r="N64" s="12">
        <f>SUM(M64*C64)</f>
        <v>0</v>
      </c>
      <c r="O64" s="13">
        <f>SUM(L64*C64)</f>
        <v>0</v>
      </c>
      <c r="P64">
        <f>SUM(G64*C64)</f>
        <v>0</v>
      </c>
    </row>
    <row r="65" spans="1:16" ht="16.5" x14ac:dyDescent="0.3">
      <c r="A65" s="19">
        <f>+A64+1</f>
        <v>49</v>
      </c>
      <c r="B65" s="20"/>
      <c r="C65" s="29"/>
      <c r="D65" s="14" t="s">
        <v>81</v>
      </c>
      <c r="E65" s="14" t="s">
        <v>82</v>
      </c>
      <c r="F65" s="14" t="s">
        <v>23</v>
      </c>
      <c r="G65" s="50">
        <v>15</v>
      </c>
      <c r="H65" s="2"/>
      <c r="I65" s="41">
        <v>23</v>
      </c>
      <c r="J65" s="42">
        <v>11</v>
      </c>
      <c r="K65" s="43" t="s">
        <v>14</v>
      </c>
      <c r="L65" s="43" t="s">
        <v>339</v>
      </c>
      <c r="M65" s="11">
        <f t="shared" si="13"/>
        <v>1.1712962962962963</v>
      </c>
      <c r="N65" s="12">
        <f>SUM(M65*C65)</f>
        <v>0</v>
      </c>
      <c r="O65" s="13">
        <f>SUM(L65*C65)</f>
        <v>0</v>
      </c>
      <c r="P65">
        <f>SUM(G65*C65)</f>
        <v>0</v>
      </c>
    </row>
    <row r="66" spans="1:16" ht="16.5" x14ac:dyDescent="0.3">
      <c r="A66" s="19">
        <f t="shared" ref="A66:A80" si="16">+A65+1</f>
        <v>50</v>
      </c>
      <c r="B66" s="20"/>
      <c r="C66" s="29"/>
      <c r="D66" s="24" t="s">
        <v>107</v>
      </c>
      <c r="E66" s="24" t="s">
        <v>108</v>
      </c>
      <c r="F66" s="24" t="s">
        <v>109</v>
      </c>
      <c r="G66" s="29">
        <v>8</v>
      </c>
      <c r="H66" s="2"/>
      <c r="I66" s="41">
        <v>23</v>
      </c>
      <c r="J66" s="42">
        <v>11</v>
      </c>
      <c r="K66" s="43" t="s">
        <v>14</v>
      </c>
      <c r="L66" s="43" t="s">
        <v>339</v>
      </c>
      <c r="M66" s="11">
        <f t="shared" si="13"/>
        <v>1.1712962962962963</v>
      </c>
      <c r="N66" s="12">
        <f>SUM(M66*C66)</f>
        <v>0</v>
      </c>
      <c r="O66" s="13">
        <f>SUM(L66*C66)</f>
        <v>0</v>
      </c>
      <c r="P66">
        <f>SUM(G66*C66)</f>
        <v>0</v>
      </c>
    </row>
    <row r="67" spans="1:16" ht="16.5" x14ac:dyDescent="0.3">
      <c r="A67" s="19">
        <f t="shared" si="16"/>
        <v>51</v>
      </c>
      <c r="B67" s="20"/>
      <c r="C67" s="29"/>
      <c r="D67" s="28" t="s">
        <v>83</v>
      </c>
      <c r="E67" s="28" t="s">
        <v>84</v>
      </c>
      <c r="F67" s="28" t="s">
        <v>85</v>
      </c>
      <c r="G67" s="22">
        <v>6</v>
      </c>
      <c r="H67" s="2"/>
      <c r="I67" s="9">
        <v>24</v>
      </c>
      <c r="J67" s="9">
        <v>14</v>
      </c>
      <c r="K67" s="25">
        <v>10</v>
      </c>
      <c r="L67" s="25">
        <v>10</v>
      </c>
      <c r="M67" s="11">
        <f t="shared" si="13"/>
        <v>1.9444444444444444</v>
      </c>
      <c r="N67" s="12">
        <f>SUM(M67*C67)</f>
        <v>0</v>
      </c>
      <c r="O67" s="13">
        <f>SUM(L67*C67)</f>
        <v>0</v>
      </c>
      <c r="P67">
        <f>SUM(G67*C67)</f>
        <v>0</v>
      </c>
    </row>
    <row r="68" spans="1:16" ht="16.5" x14ac:dyDescent="0.3">
      <c r="A68" s="19">
        <f t="shared" si="16"/>
        <v>52</v>
      </c>
      <c r="B68" s="20"/>
      <c r="C68" s="29"/>
      <c r="D68" s="24" t="s">
        <v>86</v>
      </c>
      <c r="E68" s="24" t="s">
        <v>87</v>
      </c>
      <c r="F68" s="24" t="s">
        <v>88</v>
      </c>
      <c r="G68" s="29">
        <v>12</v>
      </c>
      <c r="H68" s="2"/>
      <c r="I68" s="9">
        <v>20</v>
      </c>
      <c r="J68" s="9">
        <v>14</v>
      </c>
      <c r="K68" s="10" t="s">
        <v>14</v>
      </c>
      <c r="L68" s="10" t="s">
        <v>15</v>
      </c>
      <c r="M68" s="11">
        <f t="shared" si="13"/>
        <v>1.2962962962962963</v>
      </c>
      <c r="N68" s="12">
        <f>SUM(M68*C68)</f>
        <v>0</v>
      </c>
      <c r="O68" s="13">
        <f>SUM(L68*C68)</f>
        <v>0</v>
      </c>
      <c r="P68">
        <f>SUM(G68*C68)</f>
        <v>0</v>
      </c>
    </row>
    <row r="69" spans="1:16" ht="16.5" x14ac:dyDescent="0.3">
      <c r="A69" s="19">
        <f t="shared" si="16"/>
        <v>53</v>
      </c>
      <c r="B69" s="20"/>
      <c r="C69" s="29"/>
      <c r="D69" s="24" t="s">
        <v>89</v>
      </c>
      <c r="E69" s="24" t="s">
        <v>87</v>
      </c>
      <c r="F69" s="24" t="s">
        <v>90</v>
      </c>
      <c r="G69" s="29">
        <v>6</v>
      </c>
      <c r="H69" s="2"/>
      <c r="I69" s="9">
        <v>20</v>
      </c>
      <c r="J69" s="9">
        <v>14</v>
      </c>
      <c r="K69" s="10" t="s">
        <v>14</v>
      </c>
      <c r="L69" s="10" t="s">
        <v>15</v>
      </c>
      <c r="M69" s="11">
        <f t="shared" si="13"/>
        <v>1.2962962962962963</v>
      </c>
      <c r="N69" s="12">
        <f>SUM(M69*C69)</f>
        <v>0</v>
      </c>
      <c r="O69" s="13">
        <f>SUM(L69*C69)</f>
        <v>0</v>
      </c>
      <c r="P69">
        <f>SUM(G69*C69)</f>
        <v>0</v>
      </c>
    </row>
    <row r="70" spans="1:16" ht="16.5" x14ac:dyDescent="0.3">
      <c r="A70" s="19">
        <f t="shared" si="16"/>
        <v>54</v>
      </c>
      <c r="B70" s="20" t="s">
        <v>307</v>
      </c>
      <c r="C70" s="29"/>
      <c r="D70" s="24" t="s">
        <v>317</v>
      </c>
      <c r="E70" s="24" t="s">
        <v>318</v>
      </c>
      <c r="F70" s="24" t="s">
        <v>23</v>
      </c>
      <c r="G70" s="29">
        <v>18</v>
      </c>
      <c r="H70" s="2"/>
      <c r="I70" s="41">
        <v>23</v>
      </c>
      <c r="J70" s="42">
        <v>11</v>
      </c>
      <c r="K70" s="43" t="s">
        <v>14</v>
      </c>
      <c r="L70" s="43" t="s">
        <v>339</v>
      </c>
      <c r="M70" s="11">
        <f t="shared" si="13"/>
        <v>1.1712962962962963</v>
      </c>
      <c r="N70" s="12">
        <f>SUM(M70*C70)</f>
        <v>0</v>
      </c>
      <c r="O70" s="13">
        <f>SUM(L70*C70)</f>
        <v>0</v>
      </c>
      <c r="P70">
        <f>SUM(G70*C70)</f>
        <v>0</v>
      </c>
    </row>
    <row r="71" spans="1:16" ht="16.5" x14ac:dyDescent="0.3">
      <c r="A71" s="19">
        <f t="shared" si="16"/>
        <v>55</v>
      </c>
      <c r="B71" s="20"/>
      <c r="C71" s="29"/>
      <c r="D71" s="24" t="s">
        <v>91</v>
      </c>
      <c r="E71" s="24" t="s">
        <v>92</v>
      </c>
      <c r="F71" s="24" t="s">
        <v>93</v>
      </c>
      <c r="G71" s="29">
        <v>8</v>
      </c>
      <c r="H71" s="2"/>
      <c r="I71" s="9">
        <v>23</v>
      </c>
      <c r="J71" s="9">
        <v>11</v>
      </c>
      <c r="K71" s="10" t="s">
        <v>19</v>
      </c>
      <c r="L71" s="10" t="s">
        <v>15</v>
      </c>
      <c r="M71" s="11">
        <f t="shared" si="13"/>
        <v>1.7569444444444444</v>
      </c>
      <c r="N71" s="12">
        <f>SUM(M71*C71)</f>
        <v>0</v>
      </c>
      <c r="O71" s="13">
        <f>SUM(L71*C71)</f>
        <v>0</v>
      </c>
      <c r="P71">
        <f>SUM(G71*C71)</f>
        <v>0</v>
      </c>
    </row>
    <row r="72" spans="1:16" ht="16.5" x14ac:dyDescent="0.3">
      <c r="A72" s="19">
        <f t="shared" si="16"/>
        <v>56</v>
      </c>
      <c r="B72" s="20"/>
      <c r="C72" s="29"/>
      <c r="D72" s="24" t="s">
        <v>360</v>
      </c>
      <c r="E72" s="24" t="s">
        <v>361</v>
      </c>
      <c r="F72" s="24" t="s">
        <v>23</v>
      </c>
      <c r="G72" s="29">
        <v>20</v>
      </c>
      <c r="H72" s="2"/>
      <c r="I72" s="9"/>
      <c r="J72" s="9"/>
      <c r="K72" s="10"/>
      <c r="L72" s="10"/>
      <c r="M72" s="11"/>
      <c r="N72" s="12"/>
      <c r="O72" s="13"/>
      <c r="P72">
        <f>SUM(G72*C72)</f>
        <v>0</v>
      </c>
    </row>
    <row r="73" spans="1:16" ht="16.5" x14ac:dyDescent="0.3">
      <c r="A73" s="19">
        <f t="shared" si="16"/>
        <v>57</v>
      </c>
      <c r="B73" s="20"/>
      <c r="C73" s="29"/>
      <c r="D73" s="24" t="s">
        <v>110</v>
      </c>
      <c r="E73" s="24" t="s">
        <v>111</v>
      </c>
      <c r="F73" s="24" t="s">
        <v>112</v>
      </c>
      <c r="G73" s="29">
        <v>6</v>
      </c>
      <c r="H73" s="2"/>
      <c r="I73" s="9">
        <v>24</v>
      </c>
      <c r="J73" s="9">
        <v>14</v>
      </c>
      <c r="K73" s="10" t="s">
        <v>15</v>
      </c>
      <c r="L73" s="10" t="s">
        <v>15</v>
      </c>
      <c r="M73" s="11">
        <f t="shared" si="13"/>
        <v>1.9444444444444444</v>
      </c>
      <c r="N73" s="12">
        <f>SUM(M73*C73)</f>
        <v>0</v>
      </c>
      <c r="O73" s="13">
        <f>SUM(L73*C73)</f>
        <v>0</v>
      </c>
      <c r="P73">
        <f>SUM(G73*C73)</f>
        <v>0</v>
      </c>
    </row>
    <row r="74" spans="1:16" ht="16.5" x14ac:dyDescent="0.3">
      <c r="A74" s="19">
        <f t="shared" si="16"/>
        <v>58</v>
      </c>
      <c r="B74" s="20"/>
      <c r="C74" s="29"/>
      <c r="D74" s="24" t="s">
        <v>94</v>
      </c>
      <c r="E74" s="24" t="s">
        <v>95</v>
      </c>
      <c r="F74" s="24" t="s">
        <v>96</v>
      </c>
      <c r="G74" s="29">
        <v>12</v>
      </c>
      <c r="H74" s="2"/>
      <c r="I74" s="9">
        <v>20</v>
      </c>
      <c r="J74" s="9">
        <v>14</v>
      </c>
      <c r="K74" s="10" t="s">
        <v>14</v>
      </c>
      <c r="L74" s="10" t="s">
        <v>15</v>
      </c>
      <c r="M74" s="11">
        <f t="shared" si="13"/>
        <v>1.2962962962962963</v>
      </c>
      <c r="N74" s="12">
        <f>SUM(M74*C74)</f>
        <v>0</v>
      </c>
      <c r="O74" s="13">
        <f>SUM(L74*C74)</f>
        <v>0</v>
      </c>
      <c r="P74">
        <f>SUM(G74*C74)</f>
        <v>0</v>
      </c>
    </row>
    <row r="75" spans="1:16" ht="16.5" x14ac:dyDescent="0.3">
      <c r="A75" s="19">
        <f t="shared" si="16"/>
        <v>59</v>
      </c>
      <c r="B75" s="20"/>
      <c r="C75" s="29"/>
      <c r="D75" s="24" t="s">
        <v>121</v>
      </c>
      <c r="E75" s="24" t="s">
        <v>95</v>
      </c>
      <c r="F75" s="24" t="s">
        <v>122</v>
      </c>
      <c r="G75" s="29">
        <v>8</v>
      </c>
      <c r="H75" s="2"/>
      <c r="I75" s="9">
        <v>20</v>
      </c>
      <c r="J75" s="9">
        <v>14</v>
      </c>
      <c r="K75" s="10" t="s">
        <v>14</v>
      </c>
      <c r="L75" s="10" t="s">
        <v>15</v>
      </c>
      <c r="M75" s="11">
        <f t="shared" si="13"/>
        <v>1.2962962962962963</v>
      </c>
      <c r="N75" s="12">
        <f>SUM(M75*C75)</f>
        <v>0</v>
      </c>
      <c r="O75" s="13">
        <f>SUM(L75*C75)</f>
        <v>0</v>
      </c>
      <c r="P75">
        <f>SUM(G75*C75)</f>
        <v>0</v>
      </c>
    </row>
    <row r="76" spans="1:16" ht="16.5" x14ac:dyDescent="0.3">
      <c r="A76" s="19">
        <f t="shared" si="16"/>
        <v>60</v>
      </c>
      <c r="B76" s="20"/>
      <c r="C76" s="29"/>
      <c r="D76" s="24" t="s">
        <v>126</v>
      </c>
      <c r="E76" s="24" t="s">
        <v>127</v>
      </c>
      <c r="F76" s="24" t="s">
        <v>23</v>
      </c>
      <c r="G76" s="29">
        <v>12</v>
      </c>
      <c r="H76" s="2"/>
      <c r="I76" s="41">
        <v>23</v>
      </c>
      <c r="J76" s="42">
        <v>11</v>
      </c>
      <c r="K76" s="43" t="s">
        <v>14</v>
      </c>
      <c r="L76" s="43" t="s">
        <v>339</v>
      </c>
      <c r="M76" s="11">
        <f t="shared" si="13"/>
        <v>1.1712962962962963</v>
      </c>
      <c r="N76" s="12">
        <f>SUM(M76*C76)</f>
        <v>0</v>
      </c>
      <c r="O76" s="13">
        <f>SUM(L76*C76)</f>
        <v>0</v>
      </c>
      <c r="P76">
        <f>SUM(G76*C76)</f>
        <v>0</v>
      </c>
    </row>
    <row r="77" spans="1:16" ht="16.5" x14ac:dyDescent="0.3">
      <c r="A77" s="19">
        <f t="shared" si="16"/>
        <v>61</v>
      </c>
      <c r="B77" s="20"/>
      <c r="C77" s="29"/>
      <c r="D77" s="24" t="s">
        <v>128</v>
      </c>
      <c r="E77" s="24" t="s">
        <v>129</v>
      </c>
      <c r="F77" s="24" t="s">
        <v>130</v>
      </c>
      <c r="G77" s="29">
        <v>10</v>
      </c>
      <c r="H77" s="2"/>
      <c r="I77" s="9">
        <v>23</v>
      </c>
      <c r="J77" s="9">
        <v>11</v>
      </c>
      <c r="K77" s="10" t="s">
        <v>19</v>
      </c>
      <c r="L77" s="10" t="s">
        <v>14</v>
      </c>
      <c r="M77" s="11">
        <f t="shared" si="13"/>
        <v>1.7569444444444444</v>
      </c>
      <c r="N77" s="12">
        <f>SUM(M77*C77)</f>
        <v>0</v>
      </c>
      <c r="O77" s="13">
        <f>SUM(L77*C77)</f>
        <v>0</v>
      </c>
      <c r="P77">
        <f>SUM(G77*C77)</f>
        <v>0</v>
      </c>
    </row>
    <row r="78" spans="1:16" ht="16.5" x14ac:dyDescent="0.3">
      <c r="A78" s="19">
        <f t="shared" si="16"/>
        <v>62</v>
      </c>
      <c r="B78" s="20"/>
      <c r="C78" s="29"/>
      <c r="D78" s="28" t="s">
        <v>131</v>
      </c>
      <c r="E78" s="28" t="s">
        <v>297</v>
      </c>
      <c r="F78" s="28" t="s">
        <v>23</v>
      </c>
      <c r="G78" s="22">
        <v>12</v>
      </c>
      <c r="H78" s="2"/>
      <c r="I78" s="41">
        <v>23</v>
      </c>
      <c r="J78" s="42">
        <v>11</v>
      </c>
      <c r="K78" s="43" t="s">
        <v>14</v>
      </c>
      <c r="L78" s="43" t="s">
        <v>339</v>
      </c>
      <c r="M78" s="11">
        <f t="shared" si="13"/>
        <v>1.1712962962962963</v>
      </c>
      <c r="N78" s="12">
        <f>SUM(M78*C78)</f>
        <v>0</v>
      </c>
      <c r="O78" s="13">
        <f>SUM(L78*C78)</f>
        <v>0</v>
      </c>
      <c r="P78">
        <f>SUM(G78*C78)</f>
        <v>0</v>
      </c>
    </row>
    <row r="79" spans="1:16" ht="16.5" x14ac:dyDescent="0.3">
      <c r="A79" s="19">
        <f t="shared" si="16"/>
        <v>63</v>
      </c>
      <c r="B79" s="20" t="s">
        <v>356</v>
      </c>
      <c r="C79" s="29"/>
      <c r="D79" s="28" t="s">
        <v>354</v>
      </c>
      <c r="E79" s="28" t="s">
        <v>355</v>
      </c>
      <c r="F79" s="28" t="s">
        <v>20</v>
      </c>
      <c r="G79" s="22">
        <v>12</v>
      </c>
      <c r="H79" s="2"/>
      <c r="I79" s="41"/>
      <c r="J79" s="42"/>
      <c r="K79" s="43"/>
      <c r="L79" s="43"/>
      <c r="M79" s="11"/>
      <c r="N79" s="12"/>
      <c r="O79" s="13"/>
      <c r="P79">
        <f>SUM(G79*C79)</f>
        <v>0</v>
      </c>
    </row>
    <row r="80" spans="1:16" ht="16.5" x14ac:dyDescent="0.3">
      <c r="A80" s="19">
        <f t="shared" si="16"/>
        <v>64</v>
      </c>
      <c r="B80" s="20"/>
      <c r="C80" s="22"/>
      <c r="D80" s="28" t="s">
        <v>132</v>
      </c>
      <c r="E80" s="28" t="s">
        <v>100</v>
      </c>
      <c r="F80" s="28" t="s">
        <v>23</v>
      </c>
      <c r="G80" s="22">
        <v>18</v>
      </c>
      <c r="H80" s="2"/>
      <c r="I80" s="41">
        <v>23</v>
      </c>
      <c r="J80" s="42">
        <v>11</v>
      </c>
      <c r="K80" s="43" t="s">
        <v>14</v>
      </c>
      <c r="L80" s="43" t="s">
        <v>339</v>
      </c>
      <c r="M80" s="11">
        <f t="shared" si="13"/>
        <v>1.1712962962962963</v>
      </c>
      <c r="N80" s="12">
        <f>SUM(M80*C80)</f>
        <v>0</v>
      </c>
      <c r="O80" s="13">
        <f>SUM(L80*C80)</f>
        <v>0</v>
      </c>
      <c r="P80">
        <f>SUM(G80*C80)</f>
        <v>0</v>
      </c>
    </row>
    <row r="81" spans="1:16" ht="16.5" x14ac:dyDescent="0.3">
      <c r="A81" s="19">
        <f t="shared" si="15"/>
        <v>65</v>
      </c>
      <c r="B81" s="20"/>
      <c r="C81" s="22"/>
      <c r="D81" s="24" t="s">
        <v>298</v>
      </c>
      <c r="E81" s="24" t="s">
        <v>100</v>
      </c>
      <c r="F81" s="24" t="s">
        <v>20</v>
      </c>
      <c r="G81" s="29">
        <v>12</v>
      </c>
      <c r="H81" s="2"/>
      <c r="I81" s="9">
        <v>20</v>
      </c>
      <c r="J81" s="9">
        <v>14</v>
      </c>
      <c r="K81" s="10" t="s">
        <v>14</v>
      </c>
      <c r="L81" s="10" t="s">
        <v>15</v>
      </c>
      <c r="M81" s="11">
        <f t="shared" si="13"/>
        <v>1.2962962962962963</v>
      </c>
      <c r="N81" s="12">
        <f>SUM(M81*C81)</f>
        <v>0</v>
      </c>
      <c r="O81" s="13">
        <f>SUM(L81*C81)</f>
        <v>0</v>
      </c>
      <c r="P81">
        <f>SUM(G81*C81)</f>
        <v>0</v>
      </c>
    </row>
    <row r="82" spans="1:16" ht="16.5" x14ac:dyDescent="0.3">
      <c r="A82" s="19">
        <f t="shared" si="15"/>
        <v>66</v>
      </c>
      <c r="B82" s="20"/>
      <c r="C82" s="22"/>
      <c r="D82" s="24" t="s">
        <v>133</v>
      </c>
      <c r="E82" s="24" t="s">
        <v>134</v>
      </c>
      <c r="F82" s="24" t="s">
        <v>135</v>
      </c>
      <c r="G82" s="29">
        <v>6</v>
      </c>
      <c r="H82" s="2"/>
      <c r="I82" s="9">
        <v>20</v>
      </c>
      <c r="J82" s="9">
        <v>14</v>
      </c>
      <c r="K82" s="10" t="s">
        <v>14</v>
      </c>
      <c r="L82" s="10" t="s">
        <v>28</v>
      </c>
      <c r="M82" s="11">
        <f t="shared" si="13"/>
        <v>1.2962962962962963</v>
      </c>
      <c r="N82" s="12">
        <f>SUM(M82*C82)</f>
        <v>0</v>
      </c>
      <c r="O82" s="13">
        <f>SUM(L82*C82)</f>
        <v>0</v>
      </c>
      <c r="P82">
        <f>SUM(G82*C82)</f>
        <v>0</v>
      </c>
    </row>
    <row r="83" spans="1:16" ht="16.5" x14ac:dyDescent="0.3">
      <c r="A83" s="19">
        <f t="shared" si="15"/>
        <v>67</v>
      </c>
      <c r="B83" s="20"/>
      <c r="C83" s="21"/>
      <c r="D83" s="23" t="s">
        <v>136</v>
      </c>
      <c r="E83" s="23" t="s">
        <v>137</v>
      </c>
      <c r="F83" s="23" t="s">
        <v>20</v>
      </c>
      <c r="G83" s="29">
        <v>6</v>
      </c>
      <c r="H83" s="2"/>
      <c r="I83" s="41">
        <v>23</v>
      </c>
      <c r="J83" s="42">
        <v>11</v>
      </c>
      <c r="K83" s="43" t="s">
        <v>14</v>
      </c>
      <c r="L83" s="43" t="s">
        <v>339</v>
      </c>
      <c r="M83" s="11">
        <f t="shared" si="13"/>
        <v>1.1712962962962963</v>
      </c>
      <c r="N83" s="12">
        <f>SUM(M83*C83)</f>
        <v>0</v>
      </c>
      <c r="O83" s="13">
        <f>SUM(L83*C83)</f>
        <v>0</v>
      </c>
      <c r="P83">
        <f>SUM(G83*C83)</f>
        <v>0</v>
      </c>
    </row>
    <row r="84" spans="1:16" ht="16.5" x14ac:dyDescent="0.3">
      <c r="A84" s="19">
        <f t="shared" si="15"/>
        <v>68</v>
      </c>
      <c r="B84" s="21"/>
      <c r="C84" s="22"/>
      <c r="D84" s="28" t="s">
        <v>138</v>
      </c>
      <c r="E84" s="28" t="s">
        <v>139</v>
      </c>
      <c r="F84" s="28" t="s">
        <v>23</v>
      </c>
      <c r="G84" s="22">
        <v>12</v>
      </c>
      <c r="H84" s="2"/>
      <c r="I84" s="41">
        <v>23</v>
      </c>
      <c r="J84" s="42">
        <v>11</v>
      </c>
      <c r="K84" s="43" t="s">
        <v>14</v>
      </c>
      <c r="L84" s="43" t="s">
        <v>339</v>
      </c>
      <c r="M84" s="11">
        <f t="shared" si="13"/>
        <v>1.1712962962962963</v>
      </c>
      <c r="N84" s="12">
        <f>SUM(M84*C84)</f>
        <v>0</v>
      </c>
      <c r="O84" s="13">
        <f>SUM(L84*C84)</f>
        <v>0</v>
      </c>
      <c r="P84">
        <f>SUM(G84*C84)</f>
        <v>0</v>
      </c>
    </row>
    <row r="85" spans="1:16" ht="16.5" x14ac:dyDescent="0.3">
      <c r="A85" s="19">
        <f t="shared" si="15"/>
        <v>69</v>
      </c>
      <c r="B85" s="21" t="s">
        <v>307</v>
      </c>
      <c r="C85" s="22"/>
      <c r="D85" s="28" t="s">
        <v>308</v>
      </c>
      <c r="E85" s="28" t="s">
        <v>309</v>
      </c>
      <c r="F85" s="28" t="s">
        <v>310</v>
      </c>
      <c r="G85" s="22">
        <v>12</v>
      </c>
      <c r="H85" s="2"/>
      <c r="I85" s="9">
        <v>23</v>
      </c>
      <c r="J85" s="9">
        <v>11</v>
      </c>
      <c r="K85" s="10" t="s">
        <v>19</v>
      </c>
      <c r="L85" s="10" t="s">
        <v>14</v>
      </c>
      <c r="M85" s="11">
        <f t="shared" si="13"/>
        <v>1.7569444444444444</v>
      </c>
      <c r="N85" s="12">
        <f>SUM(M85*C85)</f>
        <v>0</v>
      </c>
      <c r="O85" s="13">
        <f>SUM(L85*C85)</f>
        <v>0</v>
      </c>
      <c r="P85">
        <f>SUM(G85*C85)</f>
        <v>0</v>
      </c>
    </row>
    <row r="86" spans="1:16" ht="16.5" x14ac:dyDescent="0.3">
      <c r="A86" s="19">
        <f t="shared" si="15"/>
        <v>70</v>
      </c>
      <c r="B86" s="21" t="s">
        <v>307</v>
      </c>
      <c r="C86" s="22"/>
      <c r="D86" s="28" t="s">
        <v>312</v>
      </c>
      <c r="E86" s="28" t="s">
        <v>311</v>
      </c>
      <c r="F86" s="28" t="s">
        <v>20</v>
      </c>
      <c r="G86" s="22">
        <v>12</v>
      </c>
      <c r="H86" s="2"/>
      <c r="I86" s="41">
        <v>20</v>
      </c>
      <c r="J86" s="42">
        <v>14</v>
      </c>
      <c r="K86" s="43" t="s">
        <v>14</v>
      </c>
      <c r="L86" s="43" t="s">
        <v>15</v>
      </c>
      <c r="M86" s="11">
        <f t="shared" si="13"/>
        <v>1.2962962962962963</v>
      </c>
      <c r="N86" s="12">
        <f>SUM(M86*C86)</f>
        <v>0</v>
      </c>
      <c r="O86" s="13">
        <f>SUM(L86*C86)</f>
        <v>0</v>
      </c>
      <c r="P86">
        <f>SUM(G86*C86)</f>
        <v>0</v>
      </c>
    </row>
    <row r="87" spans="1:16" ht="16.5" x14ac:dyDescent="0.3">
      <c r="A87" s="19">
        <f t="shared" si="15"/>
        <v>71</v>
      </c>
      <c r="B87" s="20"/>
      <c r="C87" s="21"/>
      <c r="D87" s="24" t="s">
        <v>119</v>
      </c>
      <c r="E87" s="24" t="s">
        <v>120</v>
      </c>
      <c r="F87" s="24" t="s">
        <v>23</v>
      </c>
      <c r="G87" s="29">
        <v>12</v>
      </c>
      <c r="H87" s="2"/>
      <c r="I87" s="41">
        <v>23</v>
      </c>
      <c r="J87" s="42">
        <v>11</v>
      </c>
      <c r="K87" s="43" t="s">
        <v>14</v>
      </c>
      <c r="L87" s="43" t="s">
        <v>339</v>
      </c>
      <c r="M87" s="11">
        <f t="shared" si="13"/>
        <v>1.1712962962962963</v>
      </c>
      <c r="N87" s="12">
        <f>SUM(M87*C87)</f>
        <v>0</v>
      </c>
      <c r="O87" s="13">
        <f>SUM(L87*C87)</f>
        <v>0</v>
      </c>
      <c r="P87">
        <f>SUM(G87*C87)</f>
        <v>0</v>
      </c>
    </row>
    <row r="88" spans="1:16" ht="16.5" x14ac:dyDescent="0.3">
      <c r="A88" s="19">
        <f t="shared" si="15"/>
        <v>72</v>
      </c>
      <c r="B88" s="20"/>
      <c r="C88" s="22"/>
      <c r="D88" s="14" t="s">
        <v>141</v>
      </c>
      <c r="E88" s="14" t="s">
        <v>142</v>
      </c>
      <c r="F88" s="14" t="s">
        <v>143</v>
      </c>
      <c r="G88" s="50">
        <v>12</v>
      </c>
      <c r="H88" s="2"/>
      <c r="I88" s="41">
        <v>20</v>
      </c>
      <c r="J88" s="42">
        <v>14</v>
      </c>
      <c r="K88" s="43" t="s">
        <v>14</v>
      </c>
      <c r="L88" s="43" t="s">
        <v>15</v>
      </c>
      <c r="M88" s="11">
        <f t="shared" si="13"/>
        <v>1.2962962962962963</v>
      </c>
      <c r="N88" s="12">
        <f>SUM(M88*C88)</f>
        <v>0</v>
      </c>
      <c r="O88" s="13">
        <f>SUM(L88*C88)</f>
        <v>0</v>
      </c>
      <c r="P88">
        <f>SUM(G88*C88)</f>
        <v>0</v>
      </c>
    </row>
    <row r="89" spans="1:16" ht="16.5" x14ac:dyDescent="0.3">
      <c r="A89" s="19">
        <f t="shared" si="15"/>
        <v>73</v>
      </c>
      <c r="B89" s="20"/>
      <c r="C89" s="29"/>
      <c r="D89" s="14" t="s">
        <v>144</v>
      </c>
      <c r="E89" s="14" t="s">
        <v>142</v>
      </c>
      <c r="F89" s="14" t="s">
        <v>145</v>
      </c>
      <c r="G89" s="50">
        <v>6</v>
      </c>
      <c r="H89" s="2"/>
      <c r="I89" s="41">
        <v>20</v>
      </c>
      <c r="J89" s="42">
        <v>14</v>
      </c>
      <c r="K89" s="43" t="s">
        <v>14</v>
      </c>
      <c r="L89" s="43" t="s">
        <v>15</v>
      </c>
      <c r="M89" s="11">
        <f t="shared" si="13"/>
        <v>1.2962962962962963</v>
      </c>
      <c r="N89" s="12">
        <f>SUM(M89*C89)</f>
        <v>0</v>
      </c>
      <c r="O89" s="13">
        <f>SUM(L89*C89)</f>
        <v>0</v>
      </c>
      <c r="P89">
        <f>SUM(G89*C89)</f>
        <v>0</v>
      </c>
    </row>
    <row r="90" spans="1:16" ht="16.5" x14ac:dyDescent="0.3">
      <c r="A90" s="19">
        <f t="shared" si="15"/>
        <v>74</v>
      </c>
      <c r="B90" s="20"/>
      <c r="C90" s="29"/>
      <c r="D90" s="24" t="s">
        <v>364</v>
      </c>
      <c r="E90" s="24" t="s">
        <v>315</v>
      </c>
      <c r="F90" s="24" t="s">
        <v>20</v>
      </c>
      <c r="G90" s="29">
        <v>12</v>
      </c>
      <c r="H90" s="2"/>
      <c r="I90" s="9"/>
      <c r="J90" s="45"/>
      <c r="K90" s="46"/>
      <c r="L90" s="46"/>
      <c r="M90" s="11"/>
      <c r="N90" s="12"/>
      <c r="O90" s="13"/>
    </row>
    <row r="91" spans="1:16" ht="16.5" x14ac:dyDescent="0.3">
      <c r="A91" s="19">
        <f t="shared" si="15"/>
        <v>75</v>
      </c>
      <c r="B91" s="20" t="s">
        <v>307</v>
      </c>
      <c r="C91" s="29"/>
      <c r="D91" s="24" t="s">
        <v>316</v>
      </c>
      <c r="E91" s="24" t="s">
        <v>315</v>
      </c>
      <c r="F91" s="24" t="s">
        <v>93</v>
      </c>
      <c r="G91" s="29">
        <v>6</v>
      </c>
      <c r="H91" s="2"/>
      <c r="I91" s="41">
        <v>20</v>
      </c>
      <c r="J91" s="42">
        <v>14</v>
      </c>
      <c r="K91" s="43" t="s">
        <v>14</v>
      </c>
      <c r="L91" s="43" t="s">
        <v>15</v>
      </c>
      <c r="M91" s="11">
        <f t="shared" si="13"/>
        <v>1.2962962962962963</v>
      </c>
      <c r="N91" s="12">
        <f>SUM(M91*C91)</f>
        <v>0</v>
      </c>
      <c r="O91" s="13">
        <f>SUM(L91*C91)</f>
        <v>0</v>
      </c>
      <c r="P91">
        <f>SUM(G91*C91)</f>
        <v>0</v>
      </c>
    </row>
    <row r="92" spans="1:16" ht="15.95" customHeight="1" x14ac:dyDescent="0.3">
      <c r="A92" s="19">
        <f t="shared" si="15"/>
        <v>76</v>
      </c>
      <c r="B92" s="20"/>
      <c r="C92" s="21"/>
      <c r="D92" s="23" t="s">
        <v>334</v>
      </c>
      <c r="E92" s="23" t="s">
        <v>153</v>
      </c>
      <c r="F92" s="23" t="s">
        <v>335</v>
      </c>
      <c r="G92" s="29">
        <v>12</v>
      </c>
      <c r="H92" s="2"/>
      <c r="I92" s="9"/>
      <c r="J92" s="9"/>
      <c r="K92" s="10"/>
      <c r="L92" s="10"/>
      <c r="M92" s="11"/>
      <c r="N92" s="12"/>
      <c r="O92" s="13"/>
    </row>
    <row r="93" spans="1:16" ht="16.5" x14ac:dyDescent="0.3">
      <c r="A93" s="19">
        <f t="shared" si="15"/>
        <v>77</v>
      </c>
      <c r="B93" s="20"/>
      <c r="C93" s="29"/>
      <c r="D93" s="24" t="s">
        <v>146</v>
      </c>
      <c r="E93" s="24" t="s">
        <v>147</v>
      </c>
      <c r="F93" s="24" t="s">
        <v>148</v>
      </c>
      <c r="G93" s="29">
        <v>6</v>
      </c>
      <c r="H93" s="2"/>
      <c r="I93" s="41">
        <v>23</v>
      </c>
      <c r="J93" s="42">
        <v>11</v>
      </c>
      <c r="K93" s="43" t="s">
        <v>14</v>
      </c>
      <c r="L93" s="43" t="s">
        <v>339</v>
      </c>
      <c r="M93" s="11">
        <f t="shared" si="13"/>
        <v>1.1712962962962963</v>
      </c>
      <c r="N93" s="12">
        <f>SUM(M93*C93)</f>
        <v>0</v>
      </c>
      <c r="O93" s="13">
        <f>SUM(L93*C93)</f>
        <v>0</v>
      </c>
      <c r="P93">
        <f>SUM(G93*C93)</f>
        <v>0</v>
      </c>
    </row>
    <row r="94" spans="1:16" ht="16.5" x14ac:dyDescent="0.3">
      <c r="A94" s="19">
        <f t="shared" si="15"/>
        <v>78</v>
      </c>
      <c r="B94" s="20"/>
      <c r="C94" s="29"/>
      <c r="D94" s="24" t="s">
        <v>365</v>
      </c>
      <c r="E94" s="24" t="s">
        <v>147</v>
      </c>
      <c r="F94" s="24" t="s">
        <v>21</v>
      </c>
      <c r="G94" s="29">
        <v>8</v>
      </c>
      <c r="H94" s="2"/>
      <c r="I94" s="41"/>
      <c r="J94" s="42"/>
      <c r="K94" s="43"/>
      <c r="L94" s="43"/>
      <c r="M94" s="11"/>
      <c r="N94" s="12"/>
      <c r="O94" s="13"/>
      <c r="P94">
        <f>SUM(G94*C94)</f>
        <v>0</v>
      </c>
    </row>
    <row r="95" spans="1:16" ht="16.5" x14ac:dyDescent="0.3">
      <c r="A95" s="19">
        <f t="shared" si="15"/>
        <v>79</v>
      </c>
      <c r="B95" s="20"/>
      <c r="C95" s="29"/>
      <c r="D95" s="24" t="s">
        <v>149</v>
      </c>
      <c r="E95" s="24" t="s">
        <v>150</v>
      </c>
      <c r="F95" s="24" t="s">
        <v>151</v>
      </c>
      <c r="G95" s="29">
        <v>6</v>
      </c>
      <c r="H95" s="2"/>
      <c r="I95" s="41">
        <v>20</v>
      </c>
      <c r="J95" s="42">
        <v>14</v>
      </c>
      <c r="K95" s="43" t="s">
        <v>14</v>
      </c>
      <c r="L95" s="43" t="s">
        <v>15</v>
      </c>
      <c r="M95" s="11">
        <f t="shared" si="13"/>
        <v>1.2962962962962963</v>
      </c>
      <c r="N95" s="12">
        <f>SUM(M95*C95)</f>
        <v>0</v>
      </c>
      <c r="O95" s="13">
        <f>SUM(L95*C95)</f>
        <v>0</v>
      </c>
      <c r="P95">
        <f>SUM(G95*C95)</f>
        <v>0</v>
      </c>
    </row>
    <row r="96" spans="1:16" ht="16.5" x14ac:dyDescent="0.3">
      <c r="A96" s="19">
        <f t="shared" si="15"/>
        <v>80</v>
      </c>
      <c r="B96" s="20"/>
      <c r="C96" s="29"/>
      <c r="D96" s="23" t="s">
        <v>152</v>
      </c>
      <c r="E96" s="23" t="s">
        <v>153</v>
      </c>
      <c r="F96" s="23" t="s">
        <v>154</v>
      </c>
      <c r="G96" s="29">
        <v>15</v>
      </c>
      <c r="H96" s="2"/>
      <c r="I96" s="41">
        <v>23</v>
      </c>
      <c r="J96" s="42">
        <v>11</v>
      </c>
      <c r="K96" s="43" t="s">
        <v>14</v>
      </c>
      <c r="L96" s="43" t="s">
        <v>339</v>
      </c>
      <c r="M96" s="11">
        <f t="shared" si="13"/>
        <v>1.1712962962962963</v>
      </c>
      <c r="N96" s="12">
        <f>SUM(M96*C96)</f>
        <v>0</v>
      </c>
      <c r="O96" s="13">
        <f>SUM(L96*C96)</f>
        <v>0</v>
      </c>
      <c r="P96">
        <f>SUM(G96*C96)</f>
        <v>0</v>
      </c>
    </row>
    <row r="97" spans="1:16" ht="16.5" x14ac:dyDescent="0.3">
      <c r="A97" s="19">
        <f t="shared" si="15"/>
        <v>81</v>
      </c>
      <c r="B97" s="20"/>
      <c r="C97" s="29"/>
      <c r="D97" s="24" t="s">
        <v>155</v>
      </c>
      <c r="E97" s="23" t="s">
        <v>272</v>
      </c>
      <c r="F97" s="23" t="s">
        <v>20</v>
      </c>
      <c r="G97" s="29">
        <v>8</v>
      </c>
      <c r="H97" s="2"/>
      <c r="I97" s="41">
        <v>20</v>
      </c>
      <c r="J97" s="42">
        <v>14</v>
      </c>
      <c r="K97" s="43" t="s">
        <v>14</v>
      </c>
      <c r="L97" s="43" t="s">
        <v>15</v>
      </c>
      <c r="M97" s="11">
        <f t="shared" si="13"/>
        <v>1.2962962962962963</v>
      </c>
      <c r="N97" s="12">
        <f>SUM(M97*C97)</f>
        <v>0</v>
      </c>
      <c r="O97" s="13">
        <f>SUM(L97*C97)</f>
        <v>0</v>
      </c>
      <c r="P97">
        <f>SUM(G97*C97)</f>
        <v>0</v>
      </c>
    </row>
    <row r="98" spans="1:16" ht="16.5" x14ac:dyDescent="0.3">
      <c r="A98" s="19">
        <f t="shared" si="15"/>
        <v>82</v>
      </c>
      <c r="B98" s="20"/>
      <c r="C98" s="21"/>
      <c r="D98" s="24" t="s">
        <v>156</v>
      </c>
      <c r="E98" s="23" t="s">
        <v>272</v>
      </c>
      <c r="F98" s="23" t="s">
        <v>73</v>
      </c>
      <c r="G98" s="29">
        <v>4</v>
      </c>
      <c r="H98" s="2"/>
      <c r="I98" s="41">
        <v>20</v>
      </c>
      <c r="J98" s="42">
        <v>14</v>
      </c>
      <c r="K98" s="43" t="s">
        <v>14</v>
      </c>
      <c r="L98" s="43" t="s">
        <v>15</v>
      </c>
      <c r="M98" s="11">
        <f t="shared" si="13"/>
        <v>1.2962962962962963</v>
      </c>
      <c r="N98" s="12">
        <f>SUM(M98*C98)</f>
        <v>0</v>
      </c>
      <c r="O98" s="13">
        <f>SUM(L98*C98)</f>
        <v>0</v>
      </c>
      <c r="P98">
        <f>SUM(G98*C98)</f>
        <v>0</v>
      </c>
    </row>
    <row r="99" spans="1:16" ht="16.5" x14ac:dyDescent="0.3">
      <c r="A99" s="19">
        <f t="shared" si="15"/>
        <v>83</v>
      </c>
      <c r="B99" s="21"/>
      <c r="C99" s="22"/>
      <c r="D99" s="14" t="s">
        <v>157</v>
      </c>
      <c r="E99" s="14" t="s">
        <v>158</v>
      </c>
      <c r="F99" s="14" t="s">
        <v>20</v>
      </c>
      <c r="G99" s="50">
        <v>12</v>
      </c>
      <c r="H99" s="2"/>
      <c r="I99" s="41">
        <v>20</v>
      </c>
      <c r="J99" s="42">
        <v>14</v>
      </c>
      <c r="K99" s="43" t="s">
        <v>14</v>
      </c>
      <c r="L99" s="43" t="s">
        <v>15</v>
      </c>
      <c r="M99" s="11">
        <f t="shared" si="13"/>
        <v>1.2962962962962963</v>
      </c>
      <c r="N99" s="12">
        <f>SUM(M99*C99)</f>
        <v>0</v>
      </c>
      <c r="O99" s="13">
        <f>SUM(L99*C99)</f>
        <v>0</v>
      </c>
      <c r="P99">
        <f>SUM(G99*C99)</f>
        <v>0</v>
      </c>
    </row>
    <row r="100" spans="1:16" ht="16.5" x14ac:dyDescent="0.3">
      <c r="A100" s="19">
        <f t="shared" si="15"/>
        <v>84</v>
      </c>
      <c r="B100" s="21"/>
      <c r="C100" s="22"/>
      <c r="D100" s="23" t="s">
        <v>159</v>
      </c>
      <c r="E100" s="23" t="s">
        <v>160</v>
      </c>
      <c r="F100" s="23" t="s">
        <v>23</v>
      </c>
      <c r="G100" s="29">
        <v>15</v>
      </c>
      <c r="H100" s="2"/>
      <c r="I100" s="41">
        <v>23</v>
      </c>
      <c r="J100" s="42">
        <v>11</v>
      </c>
      <c r="K100" s="43" t="s">
        <v>14</v>
      </c>
      <c r="L100" s="43" t="s">
        <v>339</v>
      </c>
      <c r="M100" s="11">
        <f t="shared" si="13"/>
        <v>1.1712962962962963</v>
      </c>
      <c r="N100" s="12">
        <f>SUM(M100*C100)</f>
        <v>0</v>
      </c>
      <c r="O100" s="13">
        <f>SUM(L100*C100)</f>
        <v>0</v>
      </c>
      <c r="P100">
        <f>SUM(G100*C100)</f>
        <v>0</v>
      </c>
    </row>
    <row r="101" spans="1:16" ht="16.5" x14ac:dyDescent="0.3">
      <c r="A101" s="19">
        <f t="shared" si="15"/>
        <v>85</v>
      </c>
      <c r="B101" s="21"/>
      <c r="C101" s="22"/>
      <c r="D101" s="28" t="s">
        <v>202</v>
      </c>
      <c r="E101" s="28" t="s">
        <v>203</v>
      </c>
      <c r="F101" s="28" t="s">
        <v>23</v>
      </c>
      <c r="G101" s="22">
        <v>15</v>
      </c>
      <c r="H101" s="2"/>
      <c r="I101" s="41">
        <v>23</v>
      </c>
      <c r="J101" s="42">
        <v>11</v>
      </c>
      <c r="K101" s="43" t="s">
        <v>14</v>
      </c>
      <c r="L101" s="43" t="s">
        <v>339</v>
      </c>
      <c r="M101" s="11">
        <f t="shared" si="13"/>
        <v>1.1712962962962963</v>
      </c>
      <c r="N101" s="12">
        <f>SUM(M101*C101)</f>
        <v>0</v>
      </c>
      <c r="O101" s="13">
        <f>SUM(L101*C101)</f>
        <v>0</v>
      </c>
      <c r="P101">
        <f>SUM(G101*C101)</f>
        <v>0</v>
      </c>
    </row>
    <row r="102" spans="1:16" ht="16.5" x14ac:dyDescent="0.3">
      <c r="A102" s="19">
        <f t="shared" si="15"/>
        <v>86</v>
      </c>
      <c r="B102" s="21"/>
      <c r="C102" s="22"/>
      <c r="D102" s="24" t="s">
        <v>164</v>
      </c>
      <c r="E102" s="24" t="s">
        <v>165</v>
      </c>
      <c r="F102" s="24" t="s">
        <v>166</v>
      </c>
      <c r="G102" s="29">
        <v>18</v>
      </c>
      <c r="H102" s="2"/>
      <c r="I102" s="41">
        <v>23</v>
      </c>
      <c r="J102" s="42">
        <v>11</v>
      </c>
      <c r="K102" s="43" t="s">
        <v>14</v>
      </c>
      <c r="L102" s="43" t="s">
        <v>339</v>
      </c>
      <c r="M102" s="11">
        <f t="shared" ref="M102:M125" si="17">SUM(K102*J102*I102)/1728</f>
        <v>1.1712962962962963</v>
      </c>
      <c r="N102" s="12">
        <f>SUM(M102*C102)</f>
        <v>0</v>
      </c>
      <c r="O102" s="13">
        <f>SUM(L102*C102)</f>
        <v>0</v>
      </c>
      <c r="P102">
        <f>SUM(G102*C102)</f>
        <v>0</v>
      </c>
    </row>
    <row r="103" spans="1:16" ht="16.5" x14ac:dyDescent="0.3">
      <c r="A103" s="19">
        <f t="shared" si="15"/>
        <v>87</v>
      </c>
      <c r="B103" s="21"/>
      <c r="C103" s="22"/>
      <c r="D103" s="24" t="s">
        <v>346</v>
      </c>
      <c r="E103" s="24" t="s">
        <v>97</v>
      </c>
      <c r="F103" s="24" t="s">
        <v>98</v>
      </c>
      <c r="G103" s="29">
        <v>12</v>
      </c>
      <c r="H103" s="2"/>
      <c r="I103" s="41"/>
      <c r="J103" s="42"/>
      <c r="K103" s="43"/>
      <c r="L103" s="43"/>
      <c r="M103" s="11"/>
      <c r="N103" s="12"/>
      <c r="O103" s="13"/>
      <c r="P103">
        <f>SUM(G103*C103)</f>
        <v>0</v>
      </c>
    </row>
    <row r="104" spans="1:16" ht="16.5" x14ac:dyDescent="0.3">
      <c r="A104" s="19">
        <f t="shared" si="15"/>
        <v>88</v>
      </c>
      <c r="B104" s="20"/>
      <c r="C104" s="29"/>
      <c r="D104" s="24" t="s">
        <v>326</v>
      </c>
      <c r="E104" s="24" t="s">
        <v>97</v>
      </c>
      <c r="F104" s="24" t="s">
        <v>65</v>
      </c>
      <c r="G104" s="29">
        <v>6</v>
      </c>
      <c r="H104" s="2"/>
      <c r="I104" s="41">
        <v>20</v>
      </c>
      <c r="J104" s="42">
        <v>14</v>
      </c>
      <c r="K104" s="43" t="s">
        <v>14</v>
      </c>
      <c r="L104" s="43" t="s">
        <v>15</v>
      </c>
      <c r="M104" s="11">
        <f t="shared" si="17"/>
        <v>1.2962962962962963</v>
      </c>
      <c r="N104" s="12">
        <f>SUM(M104*C104)</f>
        <v>0</v>
      </c>
      <c r="O104" s="13">
        <f>SUM(L104*C104)</f>
        <v>0</v>
      </c>
      <c r="P104">
        <f>SUM(G104*C104)</f>
        <v>0</v>
      </c>
    </row>
    <row r="105" spans="1:16" ht="16.5" x14ac:dyDescent="0.3">
      <c r="A105" s="19">
        <f t="shared" si="15"/>
        <v>89</v>
      </c>
      <c r="B105" s="20"/>
      <c r="C105" s="29"/>
      <c r="D105" s="24" t="s">
        <v>167</v>
      </c>
      <c r="E105" s="24" t="s">
        <v>168</v>
      </c>
      <c r="F105" s="24" t="s">
        <v>166</v>
      </c>
      <c r="G105" s="29">
        <v>15</v>
      </c>
      <c r="H105" s="2"/>
      <c r="I105" s="41">
        <v>23</v>
      </c>
      <c r="J105" s="42">
        <v>11</v>
      </c>
      <c r="K105" s="43" t="s">
        <v>14</v>
      </c>
      <c r="L105" s="43" t="s">
        <v>339</v>
      </c>
      <c r="M105" s="11">
        <f t="shared" si="17"/>
        <v>1.1712962962962963</v>
      </c>
      <c r="N105" s="12">
        <f>SUM(M105*C105)</f>
        <v>0</v>
      </c>
      <c r="O105" s="13">
        <f>SUM(L105*C105)</f>
        <v>0</v>
      </c>
      <c r="P105">
        <f>SUM(G105*C105)</f>
        <v>0</v>
      </c>
    </row>
    <row r="106" spans="1:16" ht="16.5" x14ac:dyDescent="0.3">
      <c r="A106" s="19">
        <f t="shared" si="15"/>
        <v>90</v>
      </c>
      <c r="B106" s="21"/>
      <c r="C106" s="22"/>
      <c r="D106" s="24" t="s">
        <v>169</v>
      </c>
      <c r="E106" s="24" t="s">
        <v>170</v>
      </c>
      <c r="F106" s="24" t="s">
        <v>171</v>
      </c>
      <c r="G106" s="29">
        <v>8</v>
      </c>
      <c r="H106" s="2"/>
      <c r="I106" s="9">
        <v>23</v>
      </c>
      <c r="J106" s="9">
        <v>11</v>
      </c>
      <c r="K106" s="10" t="s">
        <v>19</v>
      </c>
      <c r="L106" s="10" t="s">
        <v>14</v>
      </c>
      <c r="M106" s="11">
        <f t="shared" si="17"/>
        <v>1.7569444444444444</v>
      </c>
      <c r="N106" s="12">
        <f>SUM(M106*C106)</f>
        <v>0</v>
      </c>
      <c r="O106" s="13">
        <f>SUM(L106*C106)</f>
        <v>0</v>
      </c>
      <c r="P106">
        <f>SUM(G106*C106)</f>
        <v>0</v>
      </c>
    </row>
    <row r="107" spans="1:16" ht="16.5" x14ac:dyDescent="0.3">
      <c r="A107" s="19">
        <f t="shared" ref="A107:A125" si="18">+A106+1</f>
        <v>91</v>
      </c>
      <c r="B107" s="20"/>
      <c r="C107" s="29"/>
      <c r="D107" s="14" t="s">
        <v>172</v>
      </c>
      <c r="E107" s="14" t="s">
        <v>173</v>
      </c>
      <c r="F107" s="14" t="s">
        <v>174</v>
      </c>
      <c r="G107" s="50">
        <v>10</v>
      </c>
      <c r="H107" s="2"/>
      <c r="I107" s="41">
        <v>23</v>
      </c>
      <c r="J107" s="42">
        <v>11</v>
      </c>
      <c r="K107" s="43" t="s">
        <v>19</v>
      </c>
      <c r="L107" s="43" t="s">
        <v>339</v>
      </c>
      <c r="M107" s="11">
        <f t="shared" si="17"/>
        <v>1.7569444444444444</v>
      </c>
      <c r="N107" s="12">
        <f>SUM(M107*C107)</f>
        <v>0</v>
      </c>
      <c r="O107" s="13">
        <f>SUM(L107*C107)</f>
        <v>0</v>
      </c>
      <c r="P107">
        <f>SUM(G107*C107)</f>
        <v>0</v>
      </c>
    </row>
    <row r="108" spans="1:16" ht="16.5" x14ac:dyDescent="0.3">
      <c r="A108" s="19">
        <f t="shared" si="18"/>
        <v>92</v>
      </c>
      <c r="B108" s="20"/>
      <c r="C108" s="21"/>
      <c r="D108" s="28" t="s">
        <v>175</v>
      </c>
      <c r="E108" s="28" t="s">
        <v>176</v>
      </c>
      <c r="F108" s="28" t="s">
        <v>177</v>
      </c>
      <c r="G108" s="22">
        <v>6</v>
      </c>
      <c r="H108" s="2"/>
      <c r="I108" s="41">
        <v>20</v>
      </c>
      <c r="J108" s="42">
        <v>14</v>
      </c>
      <c r="K108" s="43" t="s">
        <v>14</v>
      </c>
      <c r="L108" s="43" t="s">
        <v>15</v>
      </c>
      <c r="M108" s="11">
        <f t="shared" si="17"/>
        <v>1.2962962962962963</v>
      </c>
      <c r="N108" s="12">
        <f>SUM(M108*C108)</f>
        <v>0</v>
      </c>
      <c r="O108" s="13">
        <f>SUM(L108*C108)</f>
        <v>0</v>
      </c>
      <c r="P108">
        <f>SUM(G108*C108)</f>
        <v>0</v>
      </c>
    </row>
    <row r="109" spans="1:16" ht="16.5" x14ac:dyDescent="0.3">
      <c r="A109" s="19">
        <f t="shared" si="18"/>
        <v>93</v>
      </c>
      <c r="B109" s="21"/>
      <c r="C109" s="22"/>
      <c r="D109" s="28" t="s">
        <v>178</v>
      </c>
      <c r="E109" s="30" t="s">
        <v>179</v>
      </c>
      <c r="F109" s="30" t="s">
        <v>180</v>
      </c>
      <c r="G109" s="22">
        <v>12</v>
      </c>
      <c r="H109" s="2"/>
      <c r="I109" s="41">
        <v>20</v>
      </c>
      <c r="J109" s="42">
        <v>14</v>
      </c>
      <c r="K109" s="43" t="s">
        <v>14</v>
      </c>
      <c r="L109" s="43" t="s">
        <v>15</v>
      </c>
      <c r="M109" s="11">
        <f t="shared" si="17"/>
        <v>1.2962962962962963</v>
      </c>
      <c r="N109" s="12">
        <f>SUM(M109*C109)</f>
        <v>0</v>
      </c>
      <c r="O109" s="13">
        <f>SUM(L109*C109)</f>
        <v>0</v>
      </c>
      <c r="P109">
        <f>SUM(G109*C109)</f>
        <v>0</v>
      </c>
    </row>
    <row r="110" spans="1:16" ht="16.5" x14ac:dyDescent="0.3">
      <c r="A110" s="19">
        <f t="shared" si="18"/>
        <v>94</v>
      </c>
      <c r="B110" s="20"/>
      <c r="C110" s="29"/>
      <c r="D110" s="28" t="s">
        <v>181</v>
      </c>
      <c r="E110" s="28" t="s">
        <v>300</v>
      </c>
      <c r="F110" s="28" t="s">
        <v>23</v>
      </c>
      <c r="G110" s="22">
        <v>12</v>
      </c>
      <c r="H110" s="2"/>
      <c r="I110" s="41">
        <v>23</v>
      </c>
      <c r="J110" s="42">
        <v>11</v>
      </c>
      <c r="K110" s="43" t="s">
        <v>14</v>
      </c>
      <c r="L110" s="43" t="s">
        <v>339</v>
      </c>
      <c r="M110" s="11">
        <f t="shared" si="17"/>
        <v>1.1712962962962963</v>
      </c>
      <c r="N110" s="12">
        <f>SUM(M110*C110)</f>
        <v>0</v>
      </c>
      <c r="O110" s="13">
        <f>SUM(L110*C110)</f>
        <v>0</v>
      </c>
      <c r="P110">
        <f>SUM(G110*C110)</f>
        <v>0</v>
      </c>
    </row>
    <row r="111" spans="1:16" ht="15.95" customHeight="1" x14ac:dyDescent="0.3">
      <c r="A111" s="19">
        <f t="shared" si="18"/>
        <v>95</v>
      </c>
      <c r="B111" s="20"/>
      <c r="C111" s="21"/>
      <c r="D111" s="24" t="s">
        <v>182</v>
      </c>
      <c r="E111" s="24" t="s">
        <v>183</v>
      </c>
      <c r="F111" s="24" t="s">
        <v>184</v>
      </c>
      <c r="G111" s="29">
        <v>12</v>
      </c>
      <c r="H111" s="2"/>
      <c r="I111" s="9"/>
      <c r="J111" s="9"/>
      <c r="K111" s="10"/>
      <c r="L111" s="10"/>
      <c r="M111" s="11"/>
      <c r="N111" s="12"/>
      <c r="O111" s="13"/>
    </row>
    <row r="112" spans="1:16" ht="16.5" x14ac:dyDescent="0.3">
      <c r="A112" s="19">
        <f t="shared" si="18"/>
        <v>96</v>
      </c>
      <c r="B112" s="20" t="s">
        <v>307</v>
      </c>
      <c r="C112" s="29"/>
      <c r="D112" s="28" t="s">
        <v>313</v>
      </c>
      <c r="E112" s="28" t="s">
        <v>314</v>
      </c>
      <c r="F112" s="28" t="s">
        <v>23</v>
      </c>
      <c r="G112" s="22">
        <v>18</v>
      </c>
      <c r="H112" s="2"/>
      <c r="I112" s="41">
        <v>23</v>
      </c>
      <c r="J112" s="42">
        <v>11</v>
      </c>
      <c r="K112" s="43" t="s">
        <v>14</v>
      </c>
      <c r="L112" s="43" t="s">
        <v>339</v>
      </c>
      <c r="M112" s="11">
        <f t="shared" si="17"/>
        <v>1.1712962962962963</v>
      </c>
      <c r="N112" s="12">
        <f>SUM(M112*C112)</f>
        <v>0</v>
      </c>
      <c r="O112" s="13">
        <f>SUM(L112*C112)</f>
        <v>0</v>
      </c>
      <c r="P112">
        <f>SUM(G112*C112)</f>
        <v>0</v>
      </c>
    </row>
    <row r="113" spans="1:17" ht="16.5" x14ac:dyDescent="0.3">
      <c r="A113" s="19">
        <f t="shared" si="18"/>
        <v>97</v>
      </c>
      <c r="B113" s="20"/>
      <c r="C113" s="29"/>
      <c r="D113" s="28" t="s">
        <v>185</v>
      </c>
      <c r="E113" s="28" t="s">
        <v>301</v>
      </c>
      <c r="F113" s="28" t="s">
        <v>23</v>
      </c>
      <c r="G113" s="22">
        <v>12</v>
      </c>
      <c r="H113" s="2"/>
      <c r="I113" s="41">
        <v>23</v>
      </c>
      <c r="J113" s="42">
        <v>11</v>
      </c>
      <c r="K113" s="43" t="s">
        <v>14</v>
      </c>
      <c r="L113" s="43" t="s">
        <v>339</v>
      </c>
      <c r="M113" s="11">
        <f t="shared" si="17"/>
        <v>1.1712962962962963</v>
      </c>
      <c r="N113" s="12">
        <f>SUM(M113*C113)</f>
        <v>0</v>
      </c>
      <c r="O113" s="13">
        <f>SUM(L113*C113)</f>
        <v>0</v>
      </c>
      <c r="P113">
        <f>SUM(G113*C113)</f>
        <v>0</v>
      </c>
    </row>
    <row r="114" spans="1:17" ht="16.5" x14ac:dyDescent="0.3">
      <c r="A114" s="19">
        <f t="shared" si="18"/>
        <v>98</v>
      </c>
      <c r="B114" s="20"/>
      <c r="C114" s="29"/>
      <c r="D114" s="28" t="s">
        <v>368</v>
      </c>
      <c r="E114" s="28" t="s">
        <v>369</v>
      </c>
      <c r="F114" s="28" t="s">
        <v>73</v>
      </c>
      <c r="G114" s="22">
        <v>8</v>
      </c>
      <c r="H114" s="2"/>
      <c r="I114" s="41"/>
      <c r="J114" s="42"/>
      <c r="K114" s="43"/>
      <c r="L114" s="43"/>
      <c r="M114" s="11"/>
      <c r="N114" s="12"/>
      <c r="O114" s="13"/>
      <c r="P114">
        <f>SUM(G114*C114)</f>
        <v>0</v>
      </c>
    </row>
    <row r="115" spans="1:17" ht="16.5" x14ac:dyDescent="0.3">
      <c r="A115" s="19">
        <f t="shared" si="18"/>
        <v>99</v>
      </c>
      <c r="B115" s="20"/>
      <c r="C115" s="29"/>
      <c r="D115" s="28" t="s">
        <v>189</v>
      </c>
      <c r="E115" s="28" t="s">
        <v>302</v>
      </c>
      <c r="F115" s="28" t="s">
        <v>190</v>
      </c>
      <c r="G115" s="22">
        <v>4</v>
      </c>
      <c r="H115" s="2"/>
      <c r="I115" s="41">
        <v>20</v>
      </c>
      <c r="J115" s="42">
        <v>14</v>
      </c>
      <c r="K115" s="43" t="s">
        <v>14</v>
      </c>
      <c r="L115" s="43" t="s">
        <v>15</v>
      </c>
      <c r="M115" s="11">
        <f t="shared" si="17"/>
        <v>1.2962962962962963</v>
      </c>
      <c r="N115" s="12">
        <f>SUM(M115*C115)</f>
        <v>0</v>
      </c>
      <c r="O115" s="13">
        <f>SUM(L115*C115)</f>
        <v>0</v>
      </c>
      <c r="P115">
        <f>SUM(G115*C115)</f>
        <v>0</v>
      </c>
    </row>
    <row r="116" spans="1:17" ht="16.5" x14ac:dyDescent="0.3">
      <c r="A116" s="19">
        <f t="shared" si="18"/>
        <v>100</v>
      </c>
      <c r="B116" s="20"/>
      <c r="C116" s="29"/>
      <c r="D116" s="28" t="s">
        <v>186</v>
      </c>
      <c r="E116" s="28" t="s">
        <v>187</v>
      </c>
      <c r="F116" s="28" t="s">
        <v>188</v>
      </c>
      <c r="G116" s="22">
        <v>18</v>
      </c>
      <c r="H116" s="2"/>
      <c r="I116" s="41">
        <v>23</v>
      </c>
      <c r="J116" s="42">
        <v>11</v>
      </c>
      <c r="K116" s="43" t="s">
        <v>14</v>
      </c>
      <c r="L116" s="43" t="s">
        <v>339</v>
      </c>
      <c r="M116" s="11">
        <f t="shared" si="17"/>
        <v>1.1712962962962963</v>
      </c>
      <c r="N116" s="12">
        <f>SUM(M116*C116)</f>
        <v>0</v>
      </c>
      <c r="O116" s="13">
        <f>SUM(L116*C116)</f>
        <v>0</v>
      </c>
      <c r="P116">
        <f>SUM(G116*C116)</f>
        <v>0</v>
      </c>
    </row>
    <row r="117" spans="1:17" ht="16.5" x14ac:dyDescent="0.3">
      <c r="A117" s="19">
        <f t="shared" si="18"/>
        <v>101</v>
      </c>
      <c r="B117" s="20"/>
      <c r="C117" s="29"/>
      <c r="D117" s="23" t="s">
        <v>191</v>
      </c>
      <c r="E117" s="23" t="s">
        <v>303</v>
      </c>
      <c r="F117" s="23" t="s">
        <v>23</v>
      </c>
      <c r="G117" s="29">
        <v>12</v>
      </c>
      <c r="H117" s="2"/>
      <c r="I117" s="41">
        <v>23</v>
      </c>
      <c r="J117" s="42">
        <v>11</v>
      </c>
      <c r="K117" s="43" t="s">
        <v>14</v>
      </c>
      <c r="L117" s="43" t="s">
        <v>339</v>
      </c>
      <c r="M117" s="11">
        <f t="shared" si="17"/>
        <v>1.1712962962962963</v>
      </c>
      <c r="N117" s="12">
        <f>SUM(M117*C117)</f>
        <v>0</v>
      </c>
      <c r="O117" s="13">
        <f>SUM(L117*C117)</f>
        <v>0</v>
      </c>
      <c r="P117">
        <f>SUM(G117*C117)</f>
        <v>0</v>
      </c>
    </row>
    <row r="118" spans="1:17" ht="16.5" x14ac:dyDescent="0.3">
      <c r="A118" s="19">
        <f t="shared" si="18"/>
        <v>102</v>
      </c>
      <c r="B118" s="20"/>
      <c r="C118" s="29"/>
      <c r="D118" s="24" t="s">
        <v>192</v>
      </c>
      <c r="E118" s="23" t="s">
        <v>193</v>
      </c>
      <c r="F118" s="23" t="s">
        <v>74</v>
      </c>
      <c r="G118" s="29">
        <v>6</v>
      </c>
      <c r="H118" s="2"/>
      <c r="I118" s="41">
        <v>23</v>
      </c>
      <c r="J118" s="42">
        <v>11</v>
      </c>
      <c r="K118" s="43" t="s">
        <v>14</v>
      </c>
      <c r="L118" s="43" t="s">
        <v>339</v>
      </c>
      <c r="M118" s="11">
        <f t="shared" si="17"/>
        <v>1.1712962962962963</v>
      </c>
      <c r="N118" s="12">
        <f>SUM(M118*C118)</f>
        <v>0</v>
      </c>
      <c r="O118" s="13">
        <f>SUM(L118*C118)</f>
        <v>0</v>
      </c>
      <c r="P118">
        <f>SUM(G118*C118)</f>
        <v>0</v>
      </c>
    </row>
    <row r="119" spans="1:17" ht="16.5" x14ac:dyDescent="0.3">
      <c r="A119" s="19">
        <f t="shared" si="18"/>
        <v>103</v>
      </c>
      <c r="B119" s="20"/>
      <c r="C119" s="21"/>
      <c r="D119" s="24" t="s">
        <v>194</v>
      </c>
      <c r="E119" s="23" t="s">
        <v>195</v>
      </c>
      <c r="F119" s="23" t="s">
        <v>166</v>
      </c>
      <c r="G119" s="29">
        <v>15</v>
      </c>
      <c r="H119" s="2"/>
      <c r="I119" s="41">
        <v>23</v>
      </c>
      <c r="J119" s="42">
        <v>11</v>
      </c>
      <c r="K119" s="43" t="s">
        <v>14</v>
      </c>
      <c r="L119" s="43" t="s">
        <v>339</v>
      </c>
      <c r="M119" s="11">
        <f t="shared" si="17"/>
        <v>1.1712962962962963</v>
      </c>
      <c r="N119" s="12">
        <f>SUM(M119*C119)</f>
        <v>0</v>
      </c>
      <c r="O119" s="13">
        <f>SUM(L119*C119)</f>
        <v>0</v>
      </c>
      <c r="P119">
        <f>SUM(G119*C119)</f>
        <v>0</v>
      </c>
    </row>
    <row r="120" spans="1:17" ht="16.5" x14ac:dyDescent="0.3">
      <c r="A120" s="19">
        <f t="shared" si="18"/>
        <v>104</v>
      </c>
      <c r="B120" s="20" t="s">
        <v>356</v>
      </c>
      <c r="C120" s="21"/>
      <c r="D120" s="24" t="s">
        <v>357</v>
      </c>
      <c r="E120" s="23" t="s">
        <v>358</v>
      </c>
      <c r="F120" s="23" t="s">
        <v>20</v>
      </c>
      <c r="G120" s="29">
        <v>12</v>
      </c>
      <c r="H120" s="2"/>
      <c r="I120" s="41"/>
      <c r="J120" s="42"/>
      <c r="K120" s="43"/>
      <c r="L120" s="43"/>
      <c r="M120" s="11"/>
      <c r="N120" s="12"/>
      <c r="O120" s="13"/>
      <c r="P120">
        <f>SUM(G120*C120)</f>
        <v>0</v>
      </c>
    </row>
    <row r="121" spans="1:17" ht="16.5" x14ac:dyDescent="0.3">
      <c r="A121" s="19">
        <f t="shared" si="18"/>
        <v>105</v>
      </c>
      <c r="B121" s="20" t="s">
        <v>307</v>
      </c>
      <c r="C121" s="22"/>
      <c r="D121" s="14" t="s">
        <v>319</v>
      </c>
      <c r="E121" s="14" t="s">
        <v>320</v>
      </c>
      <c r="F121" s="14" t="s">
        <v>93</v>
      </c>
      <c r="G121" s="50">
        <v>8</v>
      </c>
      <c r="H121" s="2"/>
      <c r="I121" s="9">
        <v>23</v>
      </c>
      <c r="J121" s="9">
        <v>11</v>
      </c>
      <c r="K121" s="10" t="s">
        <v>19</v>
      </c>
      <c r="L121" s="10" t="s">
        <v>15</v>
      </c>
      <c r="M121" s="11">
        <f t="shared" si="17"/>
        <v>1.7569444444444444</v>
      </c>
      <c r="N121" s="12">
        <f>SUM(M121*C121)</f>
        <v>0</v>
      </c>
      <c r="O121" s="13">
        <f>SUM(L121*C121)</f>
        <v>0</v>
      </c>
      <c r="P121">
        <f>SUM(G121*C121)</f>
        <v>0</v>
      </c>
    </row>
    <row r="122" spans="1:17" ht="16.5" x14ac:dyDescent="0.3">
      <c r="A122" s="19">
        <f t="shared" si="18"/>
        <v>106</v>
      </c>
      <c r="B122" s="20"/>
      <c r="C122" s="22"/>
      <c r="D122" s="24" t="s">
        <v>196</v>
      </c>
      <c r="E122" s="23" t="s">
        <v>197</v>
      </c>
      <c r="F122" s="23" t="s">
        <v>88</v>
      </c>
      <c r="G122" s="29">
        <v>12</v>
      </c>
      <c r="H122" s="2"/>
      <c r="I122" s="41">
        <v>20</v>
      </c>
      <c r="J122" s="42">
        <v>14</v>
      </c>
      <c r="K122" s="43" t="s">
        <v>14</v>
      </c>
      <c r="L122" s="43" t="s">
        <v>15</v>
      </c>
      <c r="M122" s="11">
        <f t="shared" si="17"/>
        <v>1.2962962962962963</v>
      </c>
      <c r="N122" s="12">
        <f>SUM(M122*C122)</f>
        <v>0</v>
      </c>
      <c r="O122" s="13">
        <f>SUM(L122*C122)</f>
        <v>0</v>
      </c>
      <c r="P122">
        <f>SUM(G122*C122)</f>
        <v>0</v>
      </c>
    </row>
    <row r="123" spans="1:17" ht="16.5" x14ac:dyDescent="0.3">
      <c r="A123" s="19">
        <f t="shared" si="18"/>
        <v>107</v>
      </c>
      <c r="B123" s="20"/>
      <c r="C123" s="29"/>
      <c r="D123" s="23" t="s">
        <v>198</v>
      </c>
      <c r="E123" s="23" t="s">
        <v>199</v>
      </c>
      <c r="F123" s="23" t="s">
        <v>122</v>
      </c>
      <c r="G123" s="29">
        <v>8</v>
      </c>
      <c r="H123" s="2"/>
      <c r="I123" s="41">
        <v>20</v>
      </c>
      <c r="J123" s="42">
        <v>14</v>
      </c>
      <c r="K123" s="43" t="s">
        <v>14</v>
      </c>
      <c r="L123" s="43" t="s">
        <v>15</v>
      </c>
      <c r="M123" s="11">
        <f t="shared" si="17"/>
        <v>1.2962962962962963</v>
      </c>
      <c r="N123" s="12">
        <f>SUM(M123*C123)</f>
        <v>0</v>
      </c>
      <c r="O123" s="13">
        <f>SUM(L123*C123)</f>
        <v>0</v>
      </c>
      <c r="P123">
        <f>SUM(G123*C123)</f>
        <v>0</v>
      </c>
    </row>
    <row r="124" spans="1:17" ht="16.5" x14ac:dyDescent="0.3">
      <c r="A124" s="19">
        <f t="shared" si="18"/>
        <v>108</v>
      </c>
      <c r="B124" s="20"/>
      <c r="C124" s="29"/>
      <c r="D124" s="28" t="s">
        <v>200</v>
      </c>
      <c r="E124" s="28" t="s">
        <v>201</v>
      </c>
      <c r="F124" s="28" t="s">
        <v>93</v>
      </c>
      <c r="G124" s="22">
        <v>8</v>
      </c>
      <c r="H124" s="2"/>
      <c r="I124" s="41">
        <v>23</v>
      </c>
      <c r="J124" s="42">
        <v>11</v>
      </c>
      <c r="K124" s="43" t="s">
        <v>14</v>
      </c>
      <c r="L124" s="43" t="s">
        <v>339</v>
      </c>
      <c r="M124" s="11">
        <f t="shared" si="17"/>
        <v>1.1712962962962963</v>
      </c>
      <c r="N124" s="12">
        <f>SUM(M124*C124)</f>
        <v>0</v>
      </c>
      <c r="O124" s="13">
        <f>SUM(L124*C124)</f>
        <v>0</v>
      </c>
      <c r="P124">
        <f>SUM(G124*C124)</f>
        <v>0</v>
      </c>
    </row>
    <row r="125" spans="1:17" ht="16.5" x14ac:dyDescent="0.3">
      <c r="A125" s="19">
        <f t="shared" si="18"/>
        <v>109</v>
      </c>
      <c r="B125" s="21"/>
      <c r="C125" s="22"/>
      <c r="D125" s="24" t="s">
        <v>204</v>
      </c>
      <c r="E125" s="24" t="s">
        <v>205</v>
      </c>
      <c r="F125" s="24" t="s">
        <v>20</v>
      </c>
      <c r="G125" s="29">
        <v>8</v>
      </c>
      <c r="H125" s="2"/>
      <c r="I125" s="41">
        <v>23</v>
      </c>
      <c r="J125" s="42">
        <v>11</v>
      </c>
      <c r="K125" s="43" t="s">
        <v>14</v>
      </c>
      <c r="L125" s="43" t="s">
        <v>339</v>
      </c>
      <c r="M125" s="11">
        <f t="shared" si="17"/>
        <v>1.1712962962962963</v>
      </c>
      <c r="N125" s="12">
        <f>SUM(M125*C125)</f>
        <v>0</v>
      </c>
      <c r="O125" s="13">
        <f>SUM(L125*C125)</f>
        <v>0</v>
      </c>
      <c r="P125">
        <f>SUM(G125*C125)</f>
        <v>0</v>
      </c>
    </row>
    <row r="126" spans="1:17" ht="16.5" x14ac:dyDescent="0.3">
      <c r="A126" s="56" t="s">
        <v>209</v>
      </c>
      <c r="B126" s="56"/>
      <c r="C126" s="56"/>
      <c r="D126" s="56"/>
      <c r="E126" s="56"/>
      <c r="F126" s="56"/>
      <c r="G126" s="56"/>
      <c r="H126" s="2"/>
      <c r="I126" s="33"/>
      <c r="J126" s="33"/>
      <c r="K126" s="33"/>
      <c r="L126" s="33"/>
      <c r="M126" s="33"/>
      <c r="N126" s="18"/>
      <c r="O126" s="1"/>
    </row>
    <row r="127" spans="1:17" ht="16.5" x14ac:dyDescent="0.3">
      <c r="A127" s="19" t="s">
        <v>0</v>
      </c>
      <c r="B127" s="20" t="s">
        <v>1</v>
      </c>
      <c r="C127" s="21" t="s">
        <v>2</v>
      </c>
      <c r="D127" s="20" t="s">
        <v>3</v>
      </c>
      <c r="E127" s="20" t="s">
        <v>4</v>
      </c>
      <c r="F127" s="20" t="s">
        <v>5</v>
      </c>
      <c r="G127" s="21" t="s">
        <v>6</v>
      </c>
      <c r="H127" s="2"/>
      <c r="I127" s="9" t="s">
        <v>7</v>
      </c>
      <c r="J127" s="9" t="s">
        <v>8</v>
      </c>
      <c r="K127" s="10" t="s">
        <v>9</v>
      </c>
      <c r="L127" s="10" t="s">
        <v>10</v>
      </c>
      <c r="M127" s="11" t="s">
        <v>11</v>
      </c>
      <c r="N127" s="12" t="s">
        <v>12</v>
      </c>
      <c r="O127" s="13" t="s">
        <v>13</v>
      </c>
    </row>
    <row r="128" spans="1:17" ht="16.5" hidden="1" x14ac:dyDescent="0.3">
      <c r="A128" s="19" t="e">
        <f>#REF!+1</f>
        <v>#REF!</v>
      </c>
      <c r="B128" s="21"/>
      <c r="C128" s="22"/>
      <c r="D128" s="31" t="s">
        <v>210</v>
      </c>
      <c r="E128" s="31" t="s">
        <v>211</v>
      </c>
      <c r="F128" s="28" t="s">
        <v>212</v>
      </c>
      <c r="G128" s="22">
        <v>18</v>
      </c>
      <c r="H128" s="2" t="e">
        <f>SUM(#REF!*1.03)</f>
        <v>#REF!</v>
      </c>
      <c r="I128" s="9">
        <v>23</v>
      </c>
      <c r="J128" s="9">
        <v>11</v>
      </c>
      <c r="K128" s="10" t="s">
        <v>19</v>
      </c>
      <c r="L128" s="25">
        <v>25</v>
      </c>
      <c r="M128" s="11">
        <f t="shared" ref="M128:M139" si="19">SUM(K128*J128*I128)/1728</f>
        <v>1.7569444444444444</v>
      </c>
      <c r="N128" s="12">
        <f>SUM(M128*C128)</f>
        <v>0</v>
      </c>
      <c r="O128" s="13">
        <f>SUM(L128*C128)</f>
        <v>0</v>
      </c>
      <c r="P128">
        <f>SUM(G128*C128)</f>
        <v>0</v>
      </c>
      <c r="Q128" s="8">
        <v>6.18</v>
      </c>
    </row>
    <row r="129" spans="1:17" ht="16.5" x14ac:dyDescent="0.3">
      <c r="A129" s="19">
        <f>A125+1</f>
        <v>110</v>
      </c>
      <c r="B129" s="21"/>
      <c r="C129" s="22"/>
      <c r="D129" s="32" t="s">
        <v>210</v>
      </c>
      <c r="E129" s="32" t="s">
        <v>331</v>
      </c>
      <c r="F129" s="28" t="s">
        <v>212</v>
      </c>
      <c r="G129" s="22">
        <v>18</v>
      </c>
      <c r="H129" s="2"/>
      <c r="I129" s="9">
        <v>23</v>
      </c>
      <c r="J129" s="9">
        <v>11</v>
      </c>
      <c r="K129" s="10" t="s">
        <v>14</v>
      </c>
      <c r="L129" s="25">
        <v>7</v>
      </c>
      <c r="M129" s="11">
        <f t="shared" si="19"/>
        <v>1.1712962962962963</v>
      </c>
      <c r="N129" s="12">
        <f>SUM(M129*C129)</f>
        <v>0</v>
      </c>
      <c r="O129" s="13">
        <f>SUM(L129*C129)</f>
        <v>0</v>
      </c>
      <c r="P129">
        <f>SUM(G129*C129)</f>
        <v>0</v>
      </c>
    </row>
    <row r="130" spans="1:17" ht="16.5" x14ac:dyDescent="0.3">
      <c r="A130" s="19">
        <f t="shared" ref="A130:A139" si="20">+A129+1</f>
        <v>111</v>
      </c>
      <c r="B130" s="21"/>
      <c r="C130" s="22"/>
      <c r="D130" s="28" t="s">
        <v>215</v>
      </c>
      <c r="E130" s="28" t="s">
        <v>331</v>
      </c>
      <c r="F130" s="28" t="s">
        <v>216</v>
      </c>
      <c r="G130" s="22" t="s">
        <v>14</v>
      </c>
      <c r="H130" s="2"/>
      <c r="I130" s="9">
        <v>23</v>
      </c>
      <c r="J130" s="9">
        <v>11</v>
      </c>
      <c r="K130" s="10" t="s">
        <v>14</v>
      </c>
      <c r="L130" s="25">
        <v>8</v>
      </c>
      <c r="M130" s="11">
        <f t="shared" si="19"/>
        <v>1.1712962962962963</v>
      </c>
      <c r="N130" s="12">
        <f>SUM(M130*C130)</f>
        <v>0</v>
      </c>
      <c r="O130" s="13">
        <f>SUM(L130*C130)</f>
        <v>0</v>
      </c>
      <c r="P130">
        <f>SUM(G130*C130)</f>
        <v>0</v>
      </c>
    </row>
    <row r="131" spans="1:17" ht="16.5" x14ac:dyDescent="0.3">
      <c r="A131" s="19">
        <f t="shared" si="20"/>
        <v>112</v>
      </c>
      <c r="B131" s="21"/>
      <c r="C131" s="22"/>
      <c r="D131" s="28" t="s">
        <v>219</v>
      </c>
      <c r="E131" s="28" t="s">
        <v>331</v>
      </c>
      <c r="F131" s="28" t="s">
        <v>220</v>
      </c>
      <c r="G131" s="22">
        <v>4</v>
      </c>
      <c r="H131" s="2"/>
      <c r="I131" s="9">
        <v>23</v>
      </c>
      <c r="J131" s="9">
        <v>11</v>
      </c>
      <c r="K131" s="10" t="s">
        <v>19</v>
      </c>
      <c r="L131" s="25">
        <v>10</v>
      </c>
      <c r="M131" s="11">
        <f t="shared" si="19"/>
        <v>1.7569444444444444</v>
      </c>
      <c r="N131" s="12">
        <f>SUM(M131*C131)</f>
        <v>0</v>
      </c>
      <c r="O131" s="13">
        <f>SUM(L131*C131)</f>
        <v>0</v>
      </c>
      <c r="P131">
        <f>SUM(G131*C131)</f>
        <v>0</v>
      </c>
    </row>
    <row r="132" spans="1:17" ht="16.5" x14ac:dyDescent="0.3">
      <c r="A132" s="19">
        <f t="shared" si="20"/>
        <v>113</v>
      </c>
      <c r="B132" s="21"/>
      <c r="C132" s="22"/>
      <c r="D132" s="28" t="s">
        <v>224</v>
      </c>
      <c r="E132" s="28" t="s">
        <v>331</v>
      </c>
      <c r="F132" s="28" t="s">
        <v>225</v>
      </c>
      <c r="G132" s="22">
        <v>2</v>
      </c>
      <c r="H132" s="2"/>
      <c r="I132" s="9">
        <v>23</v>
      </c>
      <c r="J132" s="9">
        <v>11</v>
      </c>
      <c r="K132" s="10" t="s">
        <v>19</v>
      </c>
      <c r="L132" s="25">
        <v>15</v>
      </c>
      <c r="M132" s="11">
        <f t="shared" si="19"/>
        <v>1.7569444444444444</v>
      </c>
      <c r="N132" s="12">
        <f>SUM(M132*C132)</f>
        <v>0</v>
      </c>
      <c r="O132" s="13">
        <f>SUM(L132*C132)</f>
        <v>0</v>
      </c>
      <c r="P132">
        <f>SUM(G132*C132)</f>
        <v>0</v>
      </c>
    </row>
    <row r="133" spans="1:17" ht="16.5" x14ac:dyDescent="0.3">
      <c r="A133" s="19">
        <f t="shared" si="20"/>
        <v>114</v>
      </c>
      <c r="B133" s="21"/>
      <c r="C133" s="22"/>
      <c r="D133" s="28" t="s">
        <v>213</v>
      </c>
      <c r="E133" s="28" t="s">
        <v>276</v>
      </c>
      <c r="F133" s="28" t="s">
        <v>212</v>
      </c>
      <c r="G133" s="22">
        <v>18</v>
      </c>
      <c r="H133" s="2"/>
      <c r="I133" s="9">
        <v>23</v>
      </c>
      <c r="J133" s="9">
        <v>11</v>
      </c>
      <c r="K133" s="10" t="s">
        <v>14</v>
      </c>
      <c r="L133" s="25">
        <v>7</v>
      </c>
      <c r="M133" s="11">
        <f t="shared" si="19"/>
        <v>1.1712962962962963</v>
      </c>
      <c r="N133" s="12">
        <f>SUM(M133*C133)</f>
        <v>0</v>
      </c>
      <c r="O133" s="13">
        <f>SUM(L133*C133)</f>
        <v>0</v>
      </c>
      <c r="P133">
        <f>SUM(G133*C133)</f>
        <v>0</v>
      </c>
    </row>
    <row r="134" spans="1:17" ht="16.5" x14ac:dyDescent="0.3">
      <c r="A134" s="19">
        <f t="shared" si="20"/>
        <v>115</v>
      </c>
      <c r="B134" s="21"/>
      <c r="C134" s="22"/>
      <c r="D134" s="28" t="s">
        <v>214</v>
      </c>
      <c r="E134" s="28" t="s">
        <v>277</v>
      </c>
      <c r="F134" s="28" t="s">
        <v>16</v>
      </c>
      <c r="G134" s="22">
        <v>15</v>
      </c>
      <c r="H134" s="2"/>
      <c r="I134" s="9">
        <v>23</v>
      </c>
      <c r="J134" s="9">
        <v>11</v>
      </c>
      <c r="K134" s="10" t="s">
        <v>14</v>
      </c>
      <c r="L134" s="25">
        <v>7</v>
      </c>
      <c r="M134" s="11">
        <f t="shared" si="19"/>
        <v>1.1712962962962963</v>
      </c>
      <c r="N134" s="12">
        <f>SUM(M134*C134)</f>
        <v>0</v>
      </c>
      <c r="O134" s="13">
        <f>SUM(L134*C134)</f>
        <v>0</v>
      </c>
      <c r="P134">
        <f>SUM(G134*C134)</f>
        <v>0</v>
      </c>
    </row>
    <row r="135" spans="1:17" ht="16.5" x14ac:dyDescent="0.3">
      <c r="A135" s="19">
        <f t="shared" si="20"/>
        <v>116</v>
      </c>
      <c r="B135" s="21"/>
      <c r="C135" s="22"/>
      <c r="D135" s="28" t="s">
        <v>217</v>
      </c>
      <c r="E135" s="28" t="s">
        <v>276</v>
      </c>
      <c r="F135" s="28" t="s">
        <v>216</v>
      </c>
      <c r="G135" s="22" t="s">
        <v>14</v>
      </c>
      <c r="H135" s="2"/>
      <c r="I135" s="9">
        <v>23</v>
      </c>
      <c r="J135" s="9">
        <v>11</v>
      </c>
      <c r="K135" s="10" t="s">
        <v>14</v>
      </c>
      <c r="L135" s="25">
        <v>8</v>
      </c>
      <c r="M135" s="11">
        <f t="shared" si="19"/>
        <v>1.1712962962962963</v>
      </c>
      <c r="N135" s="12">
        <f>SUM(M135*C135)</f>
        <v>0</v>
      </c>
      <c r="O135" s="13">
        <f>SUM(L135*C135)</f>
        <v>0</v>
      </c>
      <c r="P135">
        <f>SUM(G135*C135)</f>
        <v>0</v>
      </c>
    </row>
    <row r="136" spans="1:17" ht="16.5" x14ac:dyDescent="0.3">
      <c r="A136" s="19">
        <f t="shared" si="20"/>
        <v>117</v>
      </c>
      <c r="B136" s="21"/>
      <c r="C136" s="22"/>
      <c r="D136" s="28" t="s">
        <v>221</v>
      </c>
      <c r="E136" s="28" t="s">
        <v>277</v>
      </c>
      <c r="F136" s="28" t="s">
        <v>220</v>
      </c>
      <c r="G136" s="22" t="s">
        <v>222</v>
      </c>
      <c r="H136" s="2"/>
      <c r="I136" s="9">
        <v>23</v>
      </c>
      <c r="J136" s="9">
        <v>11</v>
      </c>
      <c r="K136" s="10" t="s">
        <v>19</v>
      </c>
      <c r="L136" s="25">
        <v>10</v>
      </c>
      <c r="M136" s="11">
        <f t="shared" si="19"/>
        <v>1.7569444444444444</v>
      </c>
      <c r="N136" s="12">
        <f>SUM(M136*C136)</f>
        <v>0</v>
      </c>
      <c r="O136" s="13">
        <f>SUM(L136*C136)</f>
        <v>0</v>
      </c>
      <c r="P136">
        <f>SUM(G136*C136)</f>
        <v>0</v>
      </c>
    </row>
    <row r="137" spans="1:17" ht="16.5" x14ac:dyDescent="0.3">
      <c r="A137" s="19">
        <f t="shared" si="20"/>
        <v>118</v>
      </c>
      <c r="B137" s="21"/>
      <c r="C137" s="22"/>
      <c r="D137" s="28" t="s">
        <v>226</v>
      </c>
      <c r="E137" s="28" t="s">
        <v>276</v>
      </c>
      <c r="F137" s="28" t="s">
        <v>225</v>
      </c>
      <c r="G137" s="22">
        <v>2</v>
      </c>
      <c r="H137" s="2"/>
      <c r="I137" s="9">
        <v>23</v>
      </c>
      <c r="J137" s="9">
        <v>11</v>
      </c>
      <c r="K137" s="10" t="s">
        <v>19</v>
      </c>
      <c r="L137" s="25">
        <v>15</v>
      </c>
      <c r="M137" s="11">
        <f t="shared" si="19"/>
        <v>1.7569444444444444</v>
      </c>
      <c r="N137" s="12">
        <f>SUM(M137*C137)</f>
        <v>0</v>
      </c>
      <c r="O137" s="13">
        <f>SUM(L137*C137)</f>
        <v>0</v>
      </c>
      <c r="P137">
        <f>SUM(G137*C137)</f>
        <v>0</v>
      </c>
    </row>
    <row r="138" spans="1:17" ht="16.5" x14ac:dyDescent="0.3">
      <c r="A138" s="19">
        <f t="shared" si="20"/>
        <v>119</v>
      </c>
      <c r="B138" s="21"/>
      <c r="C138" s="22"/>
      <c r="D138" s="28" t="s">
        <v>218</v>
      </c>
      <c r="E138" s="28" t="s">
        <v>278</v>
      </c>
      <c r="F138" s="28" t="s">
        <v>216</v>
      </c>
      <c r="G138" s="22" t="s">
        <v>14</v>
      </c>
      <c r="H138" s="2"/>
      <c r="I138" s="9">
        <v>23</v>
      </c>
      <c r="J138" s="9">
        <v>11</v>
      </c>
      <c r="K138" s="10" t="s">
        <v>14</v>
      </c>
      <c r="L138" s="25">
        <v>8</v>
      </c>
      <c r="M138" s="11">
        <f t="shared" si="19"/>
        <v>1.1712962962962963</v>
      </c>
      <c r="N138" s="12">
        <f>SUM(M138*C138)</f>
        <v>0</v>
      </c>
      <c r="O138" s="13">
        <f>SUM(L138*C138)</f>
        <v>0</v>
      </c>
      <c r="P138">
        <f>SUM(G138*C138)</f>
        <v>0</v>
      </c>
    </row>
    <row r="139" spans="1:17" ht="16.5" x14ac:dyDescent="0.3">
      <c r="A139" s="19">
        <f t="shared" si="20"/>
        <v>120</v>
      </c>
      <c r="B139" s="21"/>
      <c r="C139" s="22"/>
      <c r="D139" s="28" t="s">
        <v>223</v>
      </c>
      <c r="E139" s="28" t="s">
        <v>278</v>
      </c>
      <c r="F139" s="28" t="s">
        <v>220</v>
      </c>
      <c r="G139" s="22" t="s">
        <v>222</v>
      </c>
      <c r="H139" s="2"/>
      <c r="I139" s="9">
        <v>23</v>
      </c>
      <c r="J139" s="9">
        <v>11</v>
      </c>
      <c r="K139" s="25">
        <v>12</v>
      </c>
      <c r="L139" s="25">
        <v>10</v>
      </c>
      <c r="M139" s="11">
        <f t="shared" si="19"/>
        <v>1.7569444444444444</v>
      </c>
      <c r="N139" s="12">
        <f>SUM(M139*C139)</f>
        <v>0</v>
      </c>
      <c r="O139" s="13">
        <f>SUM(L139*C139)</f>
        <v>0</v>
      </c>
      <c r="P139">
        <f>SUM(G139*C139)</f>
        <v>0</v>
      </c>
    </row>
    <row r="140" spans="1:17" ht="16.5" x14ac:dyDescent="0.3">
      <c r="A140" s="56" t="s">
        <v>227</v>
      </c>
      <c r="B140" s="56"/>
      <c r="C140" s="56"/>
      <c r="D140" s="56"/>
      <c r="E140" s="56"/>
      <c r="F140" s="56"/>
      <c r="G140" s="56"/>
      <c r="H140" s="2"/>
      <c r="I140" s="1"/>
      <c r="J140" s="1"/>
      <c r="K140" s="1"/>
      <c r="L140" s="1"/>
      <c r="M140" s="1"/>
      <c r="N140" s="18"/>
      <c r="O140" s="1"/>
    </row>
    <row r="141" spans="1:17" ht="16.5" x14ac:dyDescent="0.3">
      <c r="A141" s="19" t="s">
        <v>0</v>
      </c>
      <c r="B141" s="20" t="s">
        <v>1</v>
      </c>
      <c r="C141" s="21" t="s">
        <v>2</v>
      </c>
      <c r="D141" s="20" t="s">
        <v>3</v>
      </c>
      <c r="E141" s="20" t="s">
        <v>4</v>
      </c>
      <c r="F141" s="20" t="s">
        <v>5</v>
      </c>
      <c r="G141" s="21" t="s">
        <v>6</v>
      </c>
      <c r="H141" s="2"/>
      <c r="I141" s="9" t="s">
        <v>7</v>
      </c>
      <c r="J141" s="9" t="s">
        <v>8</v>
      </c>
      <c r="K141" s="10" t="s">
        <v>9</v>
      </c>
      <c r="L141" s="10" t="s">
        <v>10</v>
      </c>
      <c r="M141" s="11" t="s">
        <v>11</v>
      </c>
      <c r="N141" s="12" t="s">
        <v>12</v>
      </c>
      <c r="O141" s="13" t="s">
        <v>13</v>
      </c>
    </row>
    <row r="142" spans="1:17" ht="16.5" hidden="1" x14ac:dyDescent="0.3">
      <c r="A142" s="19">
        <f>+A137+1</f>
        <v>119</v>
      </c>
      <c r="B142" s="21"/>
      <c r="C142" s="22"/>
      <c r="D142" s="28" t="s">
        <v>228</v>
      </c>
      <c r="E142" s="28" t="s">
        <v>229</v>
      </c>
      <c r="F142" s="28" t="s">
        <v>230</v>
      </c>
      <c r="G142" s="22" t="s">
        <v>231</v>
      </c>
      <c r="H142" s="2" t="e">
        <f>SUM(#REF!*1.03)</f>
        <v>#REF!</v>
      </c>
      <c r="I142" s="9">
        <v>23</v>
      </c>
      <c r="J142" s="9">
        <v>11</v>
      </c>
      <c r="K142" s="10" t="s">
        <v>19</v>
      </c>
      <c r="L142" s="25">
        <v>5</v>
      </c>
      <c r="M142" s="11">
        <f t="shared" ref="M142:M155" si="21">SUM(K142*J142*I142)/1728</f>
        <v>1.7569444444444444</v>
      </c>
      <c r="N142" s="12">
        <f>SUM(M142*C142)</f>
        <v>0</v>
      </c>
      <c r="O142" s="13">
        <f>SUM(L142*C142)</f>
        <v>0</v>
      </c>
      <c r="P142">
        <f>SUM(G142*C142)</f>
        <v>0</v>
      </c>
      <c r="Q142" s="8">
        <v>1.3905000000000001</v>
      </c>
    </row>
    <row r="143" spans="1:17" ht="16.5" x14ac:dyDescent="0.3">
      <c r="A143" s="19">
        <f>A139+1</f>
        <v>121</v>
      </c>
      <c r="B143" s="21"/>
      <c r="C143" s="22"/>
      <c r="D143" s="28" t="s">
        <v>232</v>
      </c>
      <c r="E143" s="28" t="s">
        <v>282</v>
      </c>
      <c r="F143" s="28" t="s">
        <v>233</v>
      </c>
      <c r="G143" s="22">
        <v>32</v>
      </c>
      <c r="H143" s="2"/>
      <c r="I143" s="41">
        <v>23</v>
      </c>
      <c r="J143" s="42">
        <v>11</v>
      </c>
      <c r="K143" s="43" t="s">
        <v>14</v>
      </c>
      <c r="L143" s="44">
        <v>7</v>
      </c>
      <c r="M143" s="11">
        <f t="shared" si="21"/>
        <v>1.1712962962962963</v>
      </c>
      <c r="N143" s="12">
        <f>SUM(M143*C143)</f>
        <v>0</v>
      </c>
      <c r="O143" s="13">
        <f>SUM(L143*C143)</f>
        <v>0</v>
      </c>
      <c r="P143">
        <f>SUM(G143*C143)</f>
        <v>0</v>
      </c>
    </row>
    <row r="144" spans="1:17" ht="16.5" x14ac:dyDescent="0.3">
      <c r="A144" s="19">
        <f t="shared" ref="A144:A150" si="22">A143+1</f>
        <v>122</v>
      </c>
      <c r="B144" s="21"/>
      <c r="C144" s="22"/>
      <c r="D144" s="28" t="s">
        <v>329</v>
      </c>
      <c r="E144" s="28" t="s">
        <v>282</v>
      </c>
      <c r="F144" s="28" t="s">
        <v>17</v>
      </c>
      <c r="G144" s="22">
        <v>32</v>
      </c>
      <c r="H144" s="2"/>
      <c r="I144" s="41">
        <v>23</v>
      </c>
      <c r="J144" s="42">
        <v>11</v>
      </c>
      <c r="K144" s="43" t="s">
        <v>14</v>
      </c>
      <c r="L144" s="44">
        <v>7</v>
      </c>
      <c r="M144" s="11">
        <f t="shared" si="21"/>
        <v>1.1712962962962963</v>
      </c>
      <c r="N144" s="12">
        <f>SUM(M144*C144)</f>
        <v>0</v>
      </c>
      <c r="O144" s="13">
        <f>SUM(L144*C144)</f>
        <v>0</v>
      </c>
      <c r="P144">
        <f>SUM(G144*C144)</f>
        <v>0</v>
      </c>
    </row>
    <row r="145" spans="1:17" ht="16.5" x14ac:dyDescent="0.3">
      <c r="A145" s="19">
        <f t="shared" si="22"/>
        <v>123</v>
      </c>
      <c r="B145" s="21"/>
      <c r="C145" s="22"/>
      <c r="D145" s="28" t="s">
        <v>330</v>
      </c>
      <c r="E145" s="28" t="s">
        <v>282</v>
      </c>
      <c r="F145" s="28" t="s">
        <v>17</v>
      </c>
      <c r="G145" s="22">
        <v>38</v>
      </c>
      <c r="H145" s="2"/>
      <c r="I145" s="41">
        <v>23</v>
      </c>
      <c r="J145" s="42">
        <v>11</v>
      </c>
      <c r="K145" s="43" t="s">
        <v>14</v>
      </c>
      <c r="L145" s="44">
        <v>7</v>
      </c>
      <c r="M145" s="11">
        <f t="shared" si="21"/>
        <v>1.1712962962962963</v>
      </c>
      <c r="N145" s="12">
        <f>SUM(M145*C145)</f>
        <v>0</v>
      </c>
      <c r="O145" s="13">
        <f>SUM(L145*C145)</f>
        <v>0</v>
      </c>
      <c r="P145">
        <f>SUM(G145*C145)</f>
        <v>0</v>
      </c>
    </row>
    <row r="146" spans="1:17" ht="16.5" x14ac:dyDescent="0.3">
      <c r="A146" s="19">
        <f t="shared" si="22"/>
        <v>124</v>
      </c>
      <c r="B146" s="21"/>
      <c r="C146" s="22"/>
      <c r="D146" s="28" t="s">
        <v>374</v>
      </c>
      <c r="E146" s="28" t="s">
        <v>282</v>
      </c>
      <c r="F146" s="28" t="s">
        <v>16</v>
      </c>
      <c r="G146" s="22">
        <v>18</v>
      </c>
      <c r="H146" s="2"/>
      <c r="I146" s="41"/>
      <c r="J146" s="42"/>
      <c r="K146" s="43"/>
      <c r="L146" s="44"/>
      <c r="M146" s="11"/>
      <c r="N146" s="12"/>
      <c r="O146" s="13"/>
      <c r="P146">
        <f>SUM(G146*C146)</f>
        <v>0</v>
      </c>
    </row>
    <row r="147" spans="1:17" ht="16.5" x14ac:dyDescent="0.3">
      <c r="A147" s="19">
        <f t="shared" si="22"/>
        <v>125</v>
      </c>
      <c r="B147" s="21"/>
      <c r="C147" s="22"/>
      <c r="D147" s="28" t="s">
        <v>234</v>
      </c>
      <c r="E147" s="28" t="s">
        <v>280</v>
      </c>
      <c r="F147" s="28" t="s">
        <v>17</v>
      </c>
      <c r="G147" s="22">
        <v>32</v>
      </c>
      <c r="H147" s="2"/>
      <c r="I147" s="41">
        <v>23</v>
      </c>
      <c r="J147" s="42">
        <v>11</v>
      </c>
      <c r="K147" s="43" t="s">
        <v>14</v>
      </c>
      <c r="L147" s="44">
        <v>7</v>
      </c>
      <c r="M147" s="11">
        <f t="shared" si="21"/>
        <v>1.1712962962962963</v>
      </c>
      <c r="N147" s="12">
        <f>SUM(M147*C147)</f>
        <v>0</v>
      </c>
      <c r="O147" s="13">
        <f>SUM(L147*C147)</f>
        <v>0</v>
      </c>
      <c r="P147">
        <f>SUM(G147*C147)</f>
        <v>0</v>
      </c>
    </row>
    <row r="148" spans="1:17" ht="16.5" x14ac:dyDescent="0.3">
      <c r="A148" s="19">
        <f t="shared" si="22"/>
        <v>126</v>
      </c>
      <c r="B148" s="21"/>
      <c r="C148" s="22"/>
      <c r="D148" s="28" t="s">
        <v>375</v>
      </c>
      <c r="E148" s="28" t="s">
        <v>280</v>
      </c>
      <c r="F148" s="28" t="s">
        <v>16</v>
      </c>
      <c r="G148" s="22">
        <v>18</v>
      </c>
      <c r="H148" s="2"/>
      <c r="I148" s="41"/>
      <c r="J148" s="42"/>
      <c r="K148" s="43"/>
      <c r="L148" s="44"/>
      <c r="M148" s="11"/>
      <c r="N148" s="12"/>
      <c r="O148" s="13"/>
      <c r="P148">
        <f>SUM(G148*C148)</f>
        <v>0</v>
      </c>
    </row>
    <row r="149" spans="1:17" ht="16.5" x14ac:dyDescent="0.3">
      <c r="A149" s="19">
        <f t="shared" si="22"/>
        <v>127</v>
      </c>
      <c r="B149" s="21"/>
      <c r="C149" s="22"/>
      <c r="D149" s="28" t="s">
        <v>235</v>
      </c>
      <c r="E149" s="28" t="s">
        <v>279</v>
      </c>
      <c r="F149" s="28" t="s">
        <v>212</v>
      </c>
      <c r="G149" s="22">
        <v>18</v>
      </c>
      <c r="H149" s="2"/>
      <c r="I149" s="41">
        <v>23</v>
      </c>
      <c r="J149" s="42">
        <v>11</v>
      </c>
      <c r="K149" s="43" t="s">
        <v>14</v>
      </c>
      <c r="L149" s="44">
        <v>7</v>
      </c>
      <c r="M149" s="11">
        <f t="shared" si="21"/>
        <v>1.1712962962962963</v>
      </c>
      <c r="N149" s="12">
        <f>SUM(M149*C149)</f>
        <v>0</v>
      </c>
      <c r="O149" s="13">
        <f>SUM(L149*C149)</f>
        <v>0</v>
      </c>
      <c r="P149">
        <f>SUM(G149*C149)</f>
        <v>0</v>
      </c>
    </row>
    <row r="150" spans="1:17" ht="16.5" x14ac:dyDescent="0.3">
      <c r="A150" s="19">
        <f t="shared" si="22"/>
        <v>128</v>
      </c>
      <c r="B150" s="21"/>
      <c r="C150" s="22"/>
      <c r="D150" s="28" t="s">
        <v>236</v>
      </c>
      <c r="E150" s="28" t="s">
        <v>280</v>
      </c>
      <c r="F150" s="28" t="s">
        <v>212</v>
      </c>
      <c r="G150" s="22" t="s">
        <v>52</v>
      </c>
      <c r="H150" s="2"/>
      <c r="I150" s="41">
        <v>23</v>
      </c>
      <c r="J150" s="42">
        <v>11</v>
      </c>
      <c r="K150" s="43" t="s">
        <v>14</v>
      </c>
      <c r="L150" s="44">
        <v>7</v>
      </c>
      <c r="M150" s="11">
        <f t="shared" si="21"/>
        <v>1.1712962962962963</v>
      </c>
      <c r="N150" s="12">
        <f>SUM(M150*C150)</f>
        <v>0</v>
      </c>
      <c r="O150" s="13">
        <f>SUM(L150*C150)</f>
        <v>0</v>
      </c>
      <c r="P150">
        <f>SUM(G150*C150)</f>
        <v>0</v>
      </c>
    </row>
    <row r="151" spans="1:17" ht="16.5" x14ac:dyDescent="0.3">
      <c r="A151" s="19">
        <f t="shared" ref="A151:A155" si="23">+A150+1</f>
        <v>129</v>
      </c>
      <c r="B151" s="21"/>
      <c r="C151" s="22"/>
      <c r="D151" s="28" t="s">
        <v>237</v>
      </c>
      <c r="E151" s="24" t="s">
        <v>282</v>
      </c>
      <c r="F151" s="28" t="s">
        <v>212</v>
      </c>
      <c r="G151" s="22" t="s">
        <v>52</v>
      </c>
      <c r="H151" s="2"/>
      <c r="I151" s="41">
        <v>23</v>
      </c>
      <c r="J151" s="42">
        <v>11</v>
      </c>
      <c r="K151" s="43" t="s">
        <v>14</v>
      </c>
      <c r="L151" s="44">
        <v>7</v>
      </c>
      <c r="M151" s="11">
        <f t="shared" si="21"/>
        <v>1.1712962962962963</v>
      </c>
      <c r="N151" s="12">
        <f>SUM(M151*C151)</f>
        <v>0</v>
      </c>
      <c r="O151" s="13">
        <f>SUM(L151*C151)</f>
        <v>0</v>
      </c>
      <c r="P151">
        <f>SUM(G151*C151)</f>
        <v>0</v>
      </c>
    </row>
    <row r="152" spans="1:17" ht="16.5" x14ac:dyDescent="0.3">
      <c r="A152" s="19">
        <f t="shared" si="23"/>
        <v>130</v>
      </c>
      <c r="B152" s="21"/>
      <c r="C152" s="22"/>
      <c r="D152" s="28" t="s">
        <v>238</v>
      </c>
      <c r="E152" s="24" t="s">
        <v>283</v>
      </c>
      <c r="F152" s="28" t="s">
        <v>212</v>
      </c>
      <c r="G152" s="22" t="s">
        <v>52</v>
      </c>
      <c r="H152" s="2"/>
      <c r="I152" s="41">
        <v>23</v>
      </c>
      <c r="J152" s="42">
        <v>11</v>
      </c>
      <c r="K152" s="43" t="s">
        <v>14</v>
      </c>
      <c r="L152" s="44">
        <v>7</v>
      </c>
      <c r="M152" s="11">
        <f t="shared" si="21"/>
        <v>1.1712962962962963</v>
      </c>
      <c r="N152" s="12">
        <f>SUM(M152*C152)</f>
        <v>0</v>
      </c>
      <c r="O152" s="13">
        <f>SUM(L152*C152)</f>
        <v>0</v>
      </c>
      <c r="P152">
        <f>SUM(G152*C152)</f>
        <v>0</v>
      </c>
    </row>
    <row r="153" spans="1:17" ht="16.5" x14ac:dyDescent="0.3">
      <c r="A153" s="19">
        <f t="shared" si="23"/>
        <v>131</v>
      </c>
      <c r="B153" s="21"/>
      <c r="C153" s="22"/>
      <c r="D153" s="28" t="s">
        <v>239</v>
      </c>
      <c r="E153" s="24" t="s">
        <v>284</v>
      </c>
      <c r="F153" s="28" t="s">
        <v>212</v>
      </c>
      <c r="G153" s="22" t="s">
        <v>52</v>
      </c>
      <c r="H153" s="2"/>
      <c r="I153" s="41">
        <v>23</v>
      </c>
      <c r="J153" s="42">
        <v>11</v>
      </c>
      <c r="K153" s="43" t="s">
        <v>14</v>
      </c>
      <c r="L153" s="44">
        <v>7</v>
      </c>
      <c r="M153" s="11">
        <f t="shared" si="21"/>
        <v>1.1712962962962963</v>
      </c>
      <c r="N153" s="12">
        <f>SUM(M153*C153)</f>
        <v>0</v>
      </c>
      <c r="O153" s="13">
        <f>SUM(L153*C153)</f>
        <v>0</v>
      </c>
      <c r="P153">
        <f>SUM(G153*C153)</f>
        <v>0</v>
      </c>
    </row>
    <row r="154" spans="1:17" ht="16.5" x14ac:dyDescent="0.3">
      <c r="A154" s="19">
        <f t="shared" si="23"/>
        <v>132</v>
      </c>
      <c r="B154" s="21"/>
      <c r="C154" s="22"/>
      <c r="D154" s="28" t="s">
        <v>350</v>
      </c>
      <c r="E154" s="24" t="s">
        <v>282</v>
      </c>
      <c r="F154" s="28" t="s">
        <v>16</v>
      </c>
      <c r="G154" s="22">
        <v>15</v>
      </c>
      <c r="H154" s="2"/>
      <c r="I154" s="41"/>
      <c r="J154" s="42"/>
      <c r="K154" s="43"/>
      <c r="L154" s="44"/>
      <c r="M154" s="11"/>
      <c r="N154" s="12"/>
      <c r="O154" s="13"/>
    </row>
    <row r="155" spans="1:17" ht="16.5" x14ac:dyDescent="0.3">
      <c r="A155" s="19">
        <f t="shared" si="23"/>
        <v>133</v>
      </c>
      <c r="B155" s="21"/>
      <c r="C155" s="22"/>
      <c r="D155" s="28" t="s">
        <v>348</v>
      </c>
      <c r="E155" s="28" t="s">
        <v>281</v>
      </c>
      <c r="F155" s="28" t="s">
        <v>16</v>
      </c>
      <c r="G155" s="22">
        <v>18</v>
      </c>
      <c r="H155" s="2"/>
      <c r="I155" s="41">
        <v>23</v>
      </c>
      <c r="J155" s="42">
        <v>11</v>
      </c>
      <c r="K155" s="43" t="s">
        <v>14</v>
      </c>
      <c r="L155" s="44">
        <v>7</v>
      </c>
      <c r="M155" s="11">
        <f t="shared" si="21"/>
        <v>1.1712962962962963</v>
      </c>
      <c r="N155" s="12">
        <f>SUM(M155*C155)</f>
        <v>0</v>
      </c>
      <c r="O155" s="13">
        <f>SUM(L155*C155)</f>
        <v>0</v>
      </c>
      <c r="P155">
        <f>SUM(G155*C155)</f>
        <v>0</v>
      </c>
    </row>
    <row r="156" spans="1:17" ht="16.5" x14ac:dyDescent="0.3">
      <c r="A156" s="56" t="s">
        <v>241</v>
      </c>
      <c r="B156" s="56"/>
      <c r="C156" s="56"/>
      <c r="D156" s="56"/>
      <c r="E156" s="56"/>
      <c r="F156" s="56"/>
      <c r="G156" s="56"/>
      <c r="H156" s="2"/>
      <c r="I156" s="1"/>
      <c r="J156" s="1"/>
      <c r="K156" s="1"/>
      <c r="L156" s="1"/>
      <c r="M156" s="1"/>
      <c r="N156" s="18"/>
      <c r="O156" s="1"/>
    </row>
    <row r="157" spans="1:17" ht="16.5" x14ac:dyDescent="0.3">
      <c r="A157" s="19" t="s">
        <v>0</v>
      </c>
      <c r="B157" s="20" t="s">
        <v>1</v>
      </c>
      <c r="C157" s="21" t="s">
        <v>2</v>
      </c>
      <c r="D157" s="20" t="s">
        <v>3</v>
      </c>
      <c r="E157" s="20" t="s">
        <v>4</v>
      </c>
      <c r="F157" s="20" t="s">
        <v>5</v>
      </c>
      <c r="G157" s="21" t="s">
        <v>6</v>
      </c>
      <c r="H157" s="2"/>
      <c r="I157" s="9" t="s">
        <v>7</v>
      </c>
      <c r="J157" s="9" t="s">
        <v>8</v>
      </c>
      <c r="K157" s="10" t="s">
        <v>9</v>
      </c>
      <c r="L157" s="10" t="s">
        <v>10</v>
      </c>
      <c r="M157" s="11" t="s">
        <v>11</v>
      </c>
      <c r="N157" s="12" t="s">
        <v>12</v>
      </c>
      <c r="O157" s="13" t="s">
        <v>13</v>
      </c>
    </row>
    <row r="158" spans="1:17" ht="16.5" hidden="1" x14ac:dyDescent="0.3">
      <c r="A158" s="19" t="e">
        <f>#REF!+1</f>
        <v>#REF!</v>
      </c>
      <c r="B158" s="20"/>
      <c r="C158" s="21"/>
      <c r="D158" s="30" t="s">
        <v>242</v>
      </c>
      <c r="E158" s="28" t="s">
        <v>243</v>
      </c>
      <c r="F158" s="28" t="s">
        <v>53</v>
      </c>
      <c r="G158" s="21">
        <v>2</v>
      </c>
      <c r="H158" s="2" t="e">
        <f>SUM(#REF!*1.03)</f>
        <v>#REF!</v>
      </c>
      <c r="I158" s="9">
        <v>23</v>
      </c>
      <c r="J158" s="9">
        <v>11</v>
      </c>
      <c r="K158" s="10" t="s">
        <v>52</v>
      </c>
      <c r="L158" s="10" t="s">
        <v>28</v>
      </c>
      <c r="M158" s="11">
        <f t="shared" ref="M158:M178" si="24">SUM(K158*J158*I158)/1728</f>
        <v>2.6354166666666665</v>
      </c>
      <c r="N158" s="12">
        <f>SUM(M158*C158)</f>
        <v>0</v>
      </c>
      <c r="O158" s="13">
        <f>SUM(L158*C158)</f>
        <v>0</v>
      </c>
      <c r="P158">
        <f>SUM(G158*C158)</f>
        <v>0</v>
      </c>
      <c r="Q158" s="8">
        <v>15.450000000000001</v>
      </c>
    </row>
    <row r="159" spans="1:17" ht="16.5" hidden="1" x14ac:dyDescent="0.3">
      <c r="A159" s="19" t="e">
        <f>#REF!+1</f>
        <v>#REF!</v>
      </c>
      <c r="B159" s="20"/>
      <c r="C159" s="21"/>
      <c r="D159" s="72" t="s">
        <v>244</v>
      </c>
      <c r="E159" s="32" t="s">
        <v>245</v>
      </c>
      <c r="F159" s="28" t="s">
        <v>16</v>
      </c>
      <c r="G159" s="21">
        <v>15</v>
      </c>
      <c r="H159" s="2" t="e">
        <f>SUM(#REF!*1.03)</f>
        <v>#REF!</v>
      </c>
      <c r="I159" s="9">
        <v>23</v>
      </c>
      <c r="J159" s="9">
        <v>11</v>
      </c>
      <c r="K159" s="10" t="s">
        <v>19</v>
      </c>
      <c r="L159" s="10" t="s">
        <v>15</v>
      </c>
      <c r="M159" s="11">
        <f t="shared" si="24"/>
        <v>1.7569444444444444</v>
      </c>
      <c r="N159" s="12">
        <f>SUM(M159*C159)</f>
        <v>0</v>
      </c>
      <c r="O159" s="13">
        <f>SUM(L159*C159)</f>
        <v>0</v>
      </c>
      <c r="P159">
        <f>SUM(G159*C159)</f>
        <v>0</v>
      </c>
      <c r="Q159" s="8">
        <v>4.6349999999999998</v>
      </c>
    </row>
    <row r="160" spans="1:17" ht="16.5" hidden="1" x14ac:dyDescent="0.3">
      <c r="A160" s="19" t="e">
        <f t="shared" ref="A160" si="25">A159+1</f>
        <v>#REF!</v>
      </c>
      <c r="B160" s="20"/>
      <c r="C160" s="21"/>
      <c r="D160" s="72" t="s">
        <v>246</v>
      </c>
      <c r="E160" s="32" t="s">
        <v>247</v>
      </c>
      <c r="F160" s="28" t="s">
        <v>216</v>
      </c>
      <c r="G160" s="21">
        <v>8</v>
      </c>
      <c r="H160" s="2" t="e">
        <f>SUM(#REF!*1.03)</f>
        <v>#REF!</v>
      </c>
      <c r="I160" s="9">
        <v>23</v>
      </c>
      <c r="J160" s="9">
        <v>11</v>
      </c>
      <c r="K160" s="10" t="s">
        <v>19</v>
      </c>
      <c r="L160" s="10" t="s">
        <v>28</v>
      </c>
      <c r="M160" s="11">
        <f t="shared" si="24"/>
        <v>1.7569444444444444</v>
      </c>
      <c r="N160" s="12">
        <f>SUM(M160*C160)</f>
        <v>0</v>
      </c>
      <c r="O160" s="13">
        <f>SUM(L160*C160)</f>
        <v>0</v>
      </c>
      <c r="P160">
        <f>SUM(G160*C160)</f>
        <v>0</v>
      </c>
      <c r="Q160" s="8">
        <v>7.21</v>
      </c>
    </row>
    <row r="161" spans="1:16" ht="16.5" x14ac:dyDescent="0.3">
      <c r="A161" s="19">
        <f>A155+1</f>
        <v>134</v>
      </c>
      <c r="B161" s="21"/>
      <c r="C161" s="22"/>
      <c r="D161" s="40" t="s">
        <v>332</v>
      </c>
      <c r="E161" s="40" t="s">
        <v>321</v>
      </c>
      <c r="F161" s="14" t="s">
        <v>17</v>
      </c>
      <c r="G161" s="50">
        <v>32</v>
      </c>
      <c r="H161" s="2"/>
      <c r="I161" s="41">
        <v>23</v>
      </c>
      <c r="J161" s="42">
        <v>11</v>
      </c>
      <c r="K161" s="43" t="s">
        <v>14</v>
      </c>
      <c r="L161" s="44">
        <v>7</v>
      </c>
      <c r="M161" s="11">
        <f t="shared" si="24"/>
        <v>1.1712962962962963</v>
      </c>
      <c r="N161" s="12">
        <f>SUM(M161*C161)</f>
        <v>0</v>
      </c>
      <c r="O161" s="13">
        <f>SUM(L161*C161)</f>
        <v>0</v>
      </c>
      <c r="P161">
        <f>SUM(G161*C161)</f>
        <v>0</v>
      </c>
    </row>
    <row r="162" spans="1:16" ht="16.5" x14ac:dyDescent="0.3">
      <c r="A162" s="19">
        <f t="shared" ref="A162:A179" si="26">A161+1</f>
        <v>135</v>
      </c>
      <c r="B162" s="21"/>
      <c r="C162" s="22"/>
      <c r="D162" s="28" t="s">
        <v>248</v>
      </c>
      <c r="E162" s="28" t="s">
        <v>288</v>
      </c>
      <c r="F162" s="28" t="s">
        <v>17</v>
      </c>
      <c r="G162" s="22">
        <v>32</v>
      </c>
      <c r="H162" s="2"/>
      <c r="I162" s="41">
        <v>23</v>
      </c>
      <c r="J162" s="42">
        <v>11</v>
      </c>
      <c r="K162" s="43" t="s">
        <v>14</v>
      </c>
      <c r="L162" s="44">
        <v>7</v>
      </c>
      <c r="M162" s="11">
        <f t="shared" si="24"/>
        <v>1.1712962962962963</v>
      </c>
      <c r="N162" s="12">
        <f>SUM(M162*C162)</f>
        <v>0</v>
      </c>
      <c r="O162" s="13">
        <f>SUM(L162*C162)</f>
        <v>0</v>
      </c>
      <c r="P162">
        <f>SUM(G162*C162)</f>
        <v>0</v>
      </c>
    </row>
    <row r="163" spans="1:16" ht="16.5" x14ac:dyDescent="0.3">
      <c r="A163" s="19">
        <f t="shared" si="26"/>
        <v>136</v>
      </c>
      <c r="B163" s="21"/>
      <c r="C163" s="22"/>
      <c r="D163" s="28" t="s">
        <v>254</v>
      </c>
      <c r="E163" s="28" t="s">
        <v>50</v>
      </c>
      <c r="F163" s="28" t="s">
        <v>212</v>
      </c>
      <c r="G163" s="22">
        <v>18</v>
      </c>
      <c r="H163" s="2"/>
      <c r="I163" s="41">
        <v>23</v>
      </c>
      <c r="J163" s="42">
        <v>11</v>
      </c>
      <c r="K163" s="43" t="s">
        <v>14</v>
      </c>
      <c r="L163" s="44">
        <v>7</v>
      </c>
      <c r="M163" s="11">
        <f t="shared" si="24"/>
        <v>1.1712962962962963</v>
      </c>
      <c r="N163" s="12">
        <f>SUM(M163*C163)</f>
        <v>0</v>
      </c>
      <c r="O163" s="13">
        <f>SUM(L163*C163)</f>
        <v>0</v>
      </c>
      <c r="P163">
        <f>SUM(G163*C163)</f>
        <v>0</v>
      </c>
    </row>
    <row r="164" spans="1:16" ht="16.5" x14ac:dyDescent="0.3">
      <c r="A164" s="19">
        <f t="shared" si="26"/>
        <v>137</v>
      </c>
      <c r="B164" s="21"/>
      <c r="C164" s="22"/>
      <c r="D164" s="28" t="s">
        <v>260</v>
      </c>
      <c r="E164" s="28" t="s">
        <v>50</v>
      </c>
      <c r="F164" s="28" t="s">
        <v>16</v>
      </c>
      <c r="G164" s="22">
        <v>18</v>
      </c>
      <c r="H164" s="2"/>
      <c r="I164" s="41">
        <v>23</v>
      </c>
      <c r="J164" s="42">
        <v>11</v>
      </c>
      <c r="K164" s="43" t="s">
        <v>14</v>
      </c>
      <c r="L164" s="44">
        <v>7</v>
      </c>
      <c r="M164" s="11">
        <f t="shared" si="24"/>
        <v>1.1712962962962963</v>
      </c>
      <c r="N164" s="12">
        <f>SUM(M164*C164)</f>
        <v>0</v>
      </c>
      <c r="O164" s="13">
        <f>SUM(L164*C164)</f>
        <v>0</v>
      </c>
      <c r="P164">
        <f>SUM(G164*C164)</f>
        <v>0</v>
      </c>
    </row>
    <row r="165" spans="1:16" ht="16.5" x14ac:dyDescent="0.3">
      <c r="A165" s="19">
        <f t="shared" si="26"/>
        <v>138</v>
      </c>
      <c r="B165" s="21"/>
      <c r="C165" s="22"/>
      <c r="D165" s="28" t="s">
        <v>258</v>
      </c>
      <c r="E165" s="28" t="s">
        <v>294</v>
      </c>
      <c r="F165" s="28" t="s">
        <v>16</v>
      </c>
      <c r="G165" s="22">
        <v>18</v>
      </c>
      <c r="H165" s="2"/>
      <c r="I165" s="41">
        <v>23</v>
      </c>
      <c r="J165" s="42">
        <v>11</v>
      </c>
      <c r="K165" s="43" t="s">
        <v>14</v>
      </c>
      <c r="L165" s="44">
        <v>7</v>
      </c>
      <c r="M165" s="11">
        <f t="shared" si="24"/>
        <v>1.1712962962962963</v>
      </c>
      <c r="N165" s="12">
        <f>SUM(M165*C165)</f>
        <v>0</v>
      </c>
      <c r="O165" s="13">
        <f>SUM(L165*C165)</f>
        <v>0</v>
      </c>
      <c r="P165">
        <f>SUM(G165*C165)</f>
        <v>0</v>
      </c>
    </row>
    <row r="166" spans="1:16" ht="16.5" x14ac:dyDescent="0.3">
      <c r="A166" s="19">
        <f t="shared" si="26"/>
        <v>139</v>
      </c>
      <c r="B166" s="21"/>
      <c r="C166" s="22"/>
      <c r="D166" s="28" t="s">
        <v>257</v>
      </c>
      <c r="E166" s="28" t="s">
        <v>293</v>
      </c>
      <c r="F166" s="28" t="s">
        <v>16</v>
      </c>
      <c r="G166" s="22">
        <v>18</v>
      </c>
      <c r="H166" s="2"/>
      <c r="I166" s="41">
        <v>23</v>
      </c>
      <c r="J166" s="42">
        <v>11</v>
      </c>
      <c r="K166" s="43" t="s">
        <v>14</v>
      </c>
      <c r="L166" s="44">
        <v>7</v>
      </c>
      <c r="M166" s="11">
        <f t="shared" si="24"/>
        <v>1.1712962962962963</v>
      </c>
      <c r="N166" s="12">
        <f>SUM(M166*C166)</f>
        <v>0</v>
      </c>
      <c r="O166" s="13">
        <f>SUM(L166*C166)</f>
        <v>0</v>
      </c>
      <c r="P166">
        <f>SUM(G166*C166)</f>
        <v>0</v>
      </c>
    </row>
    <row r="167" spans="1:16" ht="16.5" x14ac:dyDescent="0.3">
      <c r="A167" s="19">
        <f t="shared" si="26"/>
        <v>140</v>
      </c>
      <c r="B167" s="21"/>
      <c r="C167" s="22"/>
      <c r="D167" s="28" t="s">
        <v>271</v>
      </c>
      <c r="E167" s="28" t="s">
        <v>285</v>
      </c>
      <c r="F167" s="28" t="s">
        <v>17</v>
      </c>
      <c r="G167" s="22">
        <v>32</v>
      </c>
      <c r="H167" s="2"/>
      <c r="I167" s="41">
        <v>23</v>
      </c>
      <c r="J167" s="42">
        <v>11</v>
      </c>
      <c r="K167" s="43" t="s">
        <v>14</v>
      </c>
      <c r="L167" s="44">
        <v>7</v>
      </c>
      <c r="M167" s="11">
        <f t="shared" si="24"/>
        <v>1.1712962962962963</v>
      </c>
      <c r="N167" s="12">
        <f>SUM(M167*C167)</f>
        <v>0</v>
      </c>
      <c r="O167" s="13">
        <f>SUM(L167*C167)</f>
        <v>0</v>
      </c>
      <c r="P167">
        <f>SUM(G167*C167)</f>
        <v>0</v>
      </c>
    </row>
    <row r="168" spans="1:16" ht="16.5" x14ac:dyDescent="0.3">
      <c r="A168" s="19">
        <f t="shared" si="26"/>
        <v>141</v>
      </c>
      <c r="B168" s="21"/>
      <c r="C168" s="22"/>
      <c r="D168" s="28" t="s">
        <v>255</v>
      </c>
      <c r="E168" s="28" t="s">
        <v>292</v>
      </c>
      <c r="F168" s="28" t="s">
        <v>212</v>
      </c>
      <c r="G168" s="22" t="s">
        <v>52</v>
      </c>
      <c r="H168" s="2"/>
      <c r="I168" s="41">
        <v>23</v>
      </c>
      <c r="J168" s="42">
        <v>11</v>
      </c>
      <c r="K168" s="43" t="s">
        <v>14</v>
      </c>
      <c r="L168" s="44">
        <v>7</v>
      </c>
      <c r="M168" s="11">
        <f t="shared" si="24"/>
        <v>1.1712962962962963</v>
      </c>
      <c r="N168" s="12">
        <f>SUM(M168*C168)</f>
        <v>0</v>
      </c>
      <c r="O168" s="13">
        <f>SUM(L168*C168)</f>
        <v>0</v>
      </c>
      <c r="P168">
        <f>SUM(G168*C168)</f>
        <v>0</v>
      </c>
    </row>
    <row r="169" spans="1:16" ht="16.5" x14ac:dyDescent="0.3">
      <c r="A169" s="19">
        <f t="shared" si="26"/>
        <v>142</v>
      </c>
      <c r="B169" s="21"/>
      <c r="C169" s="22"/>
      <c r="D169" s="28" t="s">
        <v>250</v>
      </c>
      <c r="E169" s="28" t="s">
        <v>51</v>
      </c>
      <c r="F169" s="28" t="s">
        <v>17</v>
      </c>
      <c r="G169" s="22">
        <v>32</v>
      </c>
      <c r="H169" s="2"/>
      <c r="I169" s="41">
        <v>23</v>
      </c>
      <c r="J169" s="42">
        <v>11</v>
      </c>
      <c r="K169" s="43" t="s">
        <v>14</v>
      </c>
      <c r="L169" s="44">
        <v>7</v>
      </c>
      <c r="M169" s="11">
        <f t="shared" si="24"/>
        <v>1.1712962962962963</v>
      </c>
      <c r="N169" s="12">
        <f>SUM(M169*C169)</f>
        <v>0</v>
      </c>
      <c r="O169" s="13">
        <f>SUM(L169*C169)</f>
        <v>0</v>
      </c>
      <c r="P169">
        <f>SUM(G169*C169)</f>
        <v>0</v>
      </c>
    </row>
    <row r="170" spans="1:16" ht="16.5" x14ac:dyDescent="0.3">
      <c r="A170" s="19">
        <f t="shared" si="26"/>
        <v>143</v>
      </c>
      <c r="B170" s="21"/>
      <c r="C170" s="22"/>
      <c r="D170" s="28" t="s">
        <v>270</v>
      </c>
      <c r="E170" s="28" t="s">
        <v>290</v>
      </c>
      <c r="F170" s="28" t="s">
        <v>17</v>
      </c>
      <c r="G170" s="22">
        <v>32</v>
      </c>
      <c r="H170" s="2"/>
      <c r="I170" s="41">
        <v>23</v>
      </c>
      <c r="J170" s="42">
        <v>11</v>
      </c>
      <c r="K170" s="43" t="s">
        <v>14</v>
      </c>
      <c r="L170" s="44">
        <v>7</v>
      </c>
      <c r="M170" s="11">
        <f t="shared" si="24"/>
        <v>1.1712962962962963</v>
      </c>
      <c r="N170" s="12">
        <f>SUM(M170*C170)</f>
        <v>0</v>
      </c>
      <c r="O170" s="13">
        <f>SUM(L170*C170)</f>
        <v>0</v>
      </c>
      <c r="P170">
        <f>SUM(G170*C170)</f>
        <v>0</v>
      </c>
    </row>
    <row r="171" spans="1:16" ht="16.5" x14ac:dyDescent="0.3">
      <c r="A171" s="19">
        <f t="shared" si="26"/>
        <v>144</v>
      </c>
      <c r="B171" s="21"/>
      <c r="C171" s="22"/>
      <c r="D171" s="28" t="s">
        <v>249</v>
      </c>
      <c r="E171" s="28" t="s">
        <v>289</v>
      </c>
      <c r="F171" s="28" t="s">
        <v>17</v>
      </c>
      <c r="G171" s="22">
        <v>32</v>
      </c>
      <c r="H171" s="2"/>
      <c r="I171" s="41">
        <v>23</v>
      </c>
      <c r="J171" s="42">
        <v>11</v>
      </c>
      <c r="K171" s="43" t="s">
        <v>14</v>
      </c>
      <c r="L171" s="44">
        <v>7</v>
      </c>
      <c r="M171" s="11">
        <f t="shared" si="24"/>
        <v>1.1712962962962963</v>
      </c>
      <c r="N171" s="12">
        <f>SUM(M171*C171)</f>
        <v>0</v>
      </c>
      <c r="O171" s="13">
        <f>SUM(L171*C171)</f>
        <v>0</v>
      </c>
      <c r="P171">
        <f>SUM(G171*C171)</f>
        <v>0</v>
      </c>
    </row>
    <row r="172" spans="1:16" ht="16.5" x14ac:dyDescent="0.3">
      <c r="A172" s="19">
        <f t="shared" si="26"/>
        <v>145</v>
      </c>
      <c r="B172" s="21"/>
      <c r="C172" s="22"/>
      <c r="D172" s="28" t="s">
        <v>259</v>
      </c>
      <c r="E172" s="28" t="s">
        <v>295</v>
      </c>
      <c r="F172" s="28" t="s">
        <v>16</v>
      </c>
      <c r="G172" s="22">
        <v>18</v>
      </c>
      <c r="H172" s="2"/>
      <c r="I172" s="41">
        <v>23</v>
      </c>
      <c r="J172" s="42">
        <v>11</v>
      </c>
      <c r="K172" s="43" t="s">
        <v>14</v>
      </c>
      <c r="L172" s="44">
        <v>7</v>
      </c>
      <c r="M172" s="11">
        <f t="shared" si="24"/>
        <v>1.1712962962962963</v>
      </c>
      <c r="N172" s="12">
        <f>SUM(M172*C172)</f>
        <v>0</v>
      </c>
      <c r="O172" s="13">
        <f>SUM(L172*C172)</f>
        <v>0</v>
      </c>
      <c r="P172">
        <f>SUM(G172*C172)</f>
        <v>0</v>
      </c>
    </row>
    <row r="173" spans="1:16" ht="16.5" x14ac:dyDescent="0.3">
      <c r="A173" s="19">
        <f t="shared" si="26"/>
        <v>146</v>
      </c>
      <c r="B173" s="21"/>
      <c r="C173" s="22"/>
      <c r="D173" s="28" t="s">
        <v>351</v>
      </c>
      <c r="E173" s="28" t="s">
        <v>353</v>
      </c>
      <c r="F173" s="28" t="s">
        <v>16</v>
      </c>
      <c r="G173" s="22">
        <v>15</v>
      </c>
      <c r="H173" s="2"/>
      <c r="I173" s="41"/>
      <c r="J173" s="42"/>
      <c r="K173" s="43"/>
      <c r="L173" s="44"/>
      <c r="M173" s="11"/>
      <c r="N173" s="12"/>
      <c r="O173" s="13"/>
      <c r="P173">
        <f>SUM(G173*C173)</f>
        <v>0</v>
      </c>
    </row>
    <row r="174" spans="1:16" ht="16.5" x14ac:dyDescent="0.3">
      <c r="A174" s="19">
        <f t="shared" si="26"/>
        <v>147</v>
      </c>
      <c r="B174" s="21"/>
      <c r="C174" s="22"/>
      <c r="D174" s="28" t="s">
        <v>352</v>
      </c>
      <c r="E174" s="28" t="s">
        <v>353</v>
      </c>
      <c r="F174" s="28" t="s">
        <v>18</v>
      </c>
      <c r="G174" s="22">
        <v>7</v>
      </c>
      <c r="H174" s="2"/>
      <c r="I174" s="41"/>
      <c r="J174" s="42"/>
      <c r="K174" s="43"/>
      <c r="L174" s="44"/>
      <c r="M174" s="11"/>
      <c r="N174" s="12"/>
      <c r="O174" s="13"/>
      <c r="P174">
        <f>SUM(G174*C174)</f>
        <v>0</v>
      </c>
    </row>
    <row r="175" spans="1:16" s="8" customFormat="1" ht="16.5" x14ac:dyDescent="0.3">
      <c r="A175" s="19">
        <f t="shared" si="26"/>
        <v>148</v>
      </c>
      <c r="B175" s="21"/>
      <c r="C175" s="22"/>
      <c r="D175" s="28" t="s">
        <v>256</v>
      </c>
      <c r="E175" s="28" t="s">
        <v>287</v>
      </c>
      <c r="F175" s="28" t="s">
        <v>212</v>
      </c>
      <c r="G175" s="22">
        <v>18</v>
      </c>
      <c r="H175" s="2"/>
      <c r="I175" s="41">
        <v>23</v>
      </c>
      <c r="J175" s="42">
        <v>11</v>
      </c>
      <c r="K175" s="43" t="s">
        <v>14</v>
      </c>
      <c r="L175" s="44">
        <v>7</v>
      </c>
      <c r="M175" s="11">
        <f t="shared" si="24"/>
        <v>1.1712962962962963</v>
      </c>
      <c r="N175" s="12">
        <f>SUM(M175*C175)</f>
        <v>0</v>
      </c>
      <c r="O175" s="13">
        <f>SUM(L175*C175)</f>
        <v>0</v>
      </c>
      <c r="P175">
        <f>SUM(G175*C175)</f>
        <v>0</v>
      </c>
    </row>
    <row r="176" spans="1:16" s="8" customFormat="1" ht="16.5" x14ac:dyDescent="0.3">
      <c r="A176" s="19">
        <f t="shared" si="26"/>
        <v>149</v>
      </c>
      <c r="B176" s="21"/>
      <c r="C176" s="22"/>
      <c r="D176" s="28" t="s">
        <v>252</v>
      </c>
      <c r="E176" s="28" t="s">
        <v>322</v>
      </c>
      <c r="F176" s="28" t="s">
        <v>17</v>
      </c>
      <c r="G176" s="22">
        <v>32</v>
      </c>
      <c r="H176" s="2"/>
      <c r="I176" s="41">
        <v>23</v>
      </c>
      <c r="J176" s="42">
        <v>11</v>
      </c>
      <c r="K176" s="43" t="s">
        <v>14</v>
      </c>
      <c r="L176" s="44">
        <v>7</v>
      </c>
      <c r="M176" s="11">
        <f t="shared" si="24"/>
        <v>1.1712962962962963</v>
      </c>
      <c r="N176" s="12">
        <f>SUM(M176*C176)</f>
        <v>0</v>
      </c>
      <c r="O176" s="13">
        <f>SUM(L176*C176)</f>
        <v>0</v>
      </c>
      <c r="P176">
        <f>SUM(G176*C176)</f>
        <v>0</v>
      </c>
    </row>
    <row r="177" spans="1:16" s="8" customFormat="1" ht="16.5" x14ac:dyDescent="0.3">
      <c r="A177" s="19">
        <f t="shared" si="26"/>
        <v>150</v>
      </c>
      <c r="B177" s="21"/>
      <c r="C177" s="22"/>
      <c r="D177" s="28" t="s">
        <v>251</v>
      </c>
      <c r="E177" s="28" t="s">
        <v>286</v>
      </c>
      <c r="F177" s="28" t="s">
        <v>17</v>
      </c>
      <c r="G177" s="22">
        <v>32</v>
      </c>
      <c r="H177" s="2"/>
      <c r="I177" s="41">
        <v>23</v>
      </c>
      <c r="J177" s="42">
        <v>11</v>
      </c>
      <c r="K177" s="43" t="s">
        <v>14</v>
      </c>
      <c r="L177" s="44">
        <v>7</v>
      </c>
      <c r="M177" s="11">
        <f t="shared" si="24"/>
        <v>1.1712962962962963</v>
      </c>
      <c r="N177" s="12">
        <f>SUM(M177*C177)</f>
        <v>0</v>
      </c>
      <c r="O177" s="13">
        <f>SUM(L177*C177)</f>
        <v>0</v>
      </c>
      <c r="P177">
        <f>SUM(G177*C177)</f>
        <v>0</v>
      </c>
    </row>
    <row r="178" spans="1:16" s="8" customFormat="1" ht="16.5" x14ac:dyDescent="0.3">
      <c r="A178" s="19">
        <f t="shared" si="26"/>
        <v>151</v>
      </c>
      <c r="B178" s="21"/>
      <c r="C178" s="22"/>
      <c r="D178" s="28" t="s">
        <v>253</v>
      </c>
      <c r="E178" s="28" t="s">
        <v>291</v>
      </c>
      <c r="F178" s="28" t="s">
        <v>17</v>
      </c>
      <c r="G178" s="22">
        <v>32</v>
      </c>
      <c r="H178" s="2"/>
      <c r="I178" s="41">
        <v>23</v>
      </c>
      <c r="J178" s="42">
        <v>11</v>
      </c>
      <c r="K178" s="43" t="s">
        <v>14</v>
      </c>
      <c r="L178" s="44">
        <v>7</v>
      </c>
      <c r="M178" s="11">
        <f t="shared" si="24"/>
        <v>1.1712962962962963</v>
      </c>
      <c r="N178" s="12">
        <f>SUM(M178*C178)</f>
        <v>0</v>
      </c>
      <c r="O178" s="13">
        <f>SUM(L178*C178)</f>
        <v>0</v>
      </c>
      <c r="P178">
        <f>SUM(G178*C178)</f>
        <v>0</v>
      </c>
    </row>
    <row r="179" spans="1:16" s="8" customFormat="1" ht="16.5" x14ac:dyDescent="0.3">
      <c r="A179" s="19">
        <f t="shared" si="26"/>
        <v>152</v>
      </c>
      <c r="B179" s="21"/>
      <c r="C179" s="22"/>
      <c r="D179" s="28" t="s">
        <v>366</v>
      </c>
      <c r="E179" s="28" t="s">
        <v>367</v>
      </c>
      <c r="F179" s="28" t="s">
        <v>16</v>
      </c>
      <c r="G179" s="22">
        <v>15</v>
      </c>
      <c r="H179" s="2"/>
      <c r="I179" s="47"/>
      <c r="J179" s="47"/>
      <c r="K179" s="48"/>
      <c r="L179" s="49"/>
      <c r="M179" s="5"/>
      <c r="N179" s="6"/>
      <c r="O179" s="7"/>
      <c r="P179"/>
    </row>
    <row r="180" spans="1:16" ht="15.95" hidden="1" customHeight="1" x14ac:dyDescent="0.3">
      <c r="A180" s="56" t="s">
        <v>261</v>
      </c>
      <c r="B180" s="56"/>
      <c r="C180" s="56"/>
      <c r="D180" s="56"/>
      <c r="E180" s="56"/>
      <c r="F180" s="56"/>
      <c r="G180" s="56"/>
      <c r="H180" s="2"/>
      <c r="I180" s="3"/>
      <c r="J180" s="3"/>
      <c r="K180" s="36"/>
      <c r="L180" s="36"/>
      <c r="M180" s="5"/>
      <c r="N180" s="6"/>
      <c r="O180" s="7"/>
    </row>
    <row r="181" spans="1:16" ht="16.5" hidden="1" x14ac:dyDescent="0.3">
      <c r="A181" s="19" t="s">
        <v>0</v>
      </c>
      <c r="B181" s="20" t="s">
        <v>1</v>
      </c>
      <c r="C181" s="21" t="s">
        <v>2</v>
      </c>
      <c r="D181" s="20" t="s">
        <v>3</v>
      </c>
      <c r="E181" s="20" t="s">
        <v>4</v>
      </c>
      <c r="F181" s="20" t="s">
        <v>5</v>
      </c>
      <c r="G181" s="21" t="s">
        <v>6</v>
      </c>
      <c r="H181" s="2"/>
      <c r="I181" s="9" t="s">
        <v>7</v>
      </c>
      <c r="J181" s="9" t="s">
        <v>8</v>
      </c>
      <c r="K181" s="10" t="s">
        <v>9</v>
      </c>
      <c r="L181" s="10" t="s">
        <v>10</v>
      </c>
      <c r="M181" s="11" t="s">
        <v>11</v>
      </c>
      <c r="N181" s="12" t="s">
        <v>12</v>
      </c>
      <c r="O181" s="13" t="s">
        <v>13</v>
      </c>
    </row>
    <row r="182" spans="1:16" ht="16.5" hidden="1" x14ac:dyDescent="0.3">
      <c r="A182" s="19"/>
      <c r="B182" s="20"/>
      <c r="C182" s="21"/>
      <c r="D182" s="20"/>
      <c r="E182" s="20"/>
      <c r="F182" s="20"/>
      <c r="G182" s="21"/>
      <c r="H182" s="2"/>
      <c r="I182" s="9"/>
      <c r="J182" s="9"/>
      <c r="K182" s="10"/>
      <c r="L182" s="10"/>
      <c r="M182" s="11"/>
      <c r="N182" s="12"/>
      <c r="O182" s="13"/>
    </row>
    <row r="183" spans="1:16" ht="16.5" x14ac:dyDescent="0.3">
      <c r="A183" s="73" t="s">
        <v>262</v>
      </c>
      <c r="B183" s="73"/>
      <c r="C183" s="73"/>
      <c r="D183" s="73"/>
      <c r="E183" s="73"/>
      <c r="F183" s="73"/>
      <c r="G183" s="73"/>
      <c r="H183" s="2"/>
      <c r="I183" s="1"/>
      <c r="J183" s="1"/>
      <c r="K183" s="1"/>
      <c r="L183" s="1"/>
      <c r="M183" s="1"/>
      <c r="N183" s="18"/>
      <c r="O183" s="1"/>
    </row>
    <row r="184" spans="1:16" ht="16.5" x14ac:dyDescent="0.3">
      <c r="A184" s="19" t="s">
        <v>0</v>
      </c>
      <c r="B184" s="20" t="s">
        <v>1</v>
      </c>
      <c r="C184" s="21" t="s">
        <v>2</v>
      </c>
      <c r="D184" s="20" t="s">
        <v>3</v>
      </c>
      <c r="E184" s="20" t="s">
        <v>4</v>
      </c>
      <c r="F184" s="20" t="s">
        <v>5</v>
      </c>
      <c r="G184" s="21" t="s">
        <v>6</v>
      </c>
      <c r="H184" s="2"/>
      <c r="I184" s="9" t="s">
        <v>7</v>
      </c>
      <c r="J184" s="9" t="s">
        <v>8</v>
      </c>
      <c r="K184" s="10" t="s">
        <v>9</v>
      </c>
      <c r="L184" s="10" t="s">
        <v>10</v>
      </c>
      <c r="M184" s="11" t="s">
        <v>11</v>
      </c>
      <c r="N184" s="12" t="s">
        <v>12</v>
      </c>
      <c r="O184" s="13" t="s">
        <v>13</v>
      </c>
    </row>
    <row r="185" spans="1:16" s="8" customFormat="1" ht="16.5" x14ac:dyDescent="0.3">
      <c r="A185" s="19">
        <f>A178+1</f>
        <v>152</v>
      </c>
      <c r="B185" s="21"/>
      <c r="C185" s="22"/>
      <c r="D185" s="28" t="s">
        <v>263</v>
      </c>
      <c r="E185" s="28" t="s">
        <v>264</v>
      </c>
      <c r="F185" s="28" t="s">
        <v>265</v>
      </c>
      <c r="G185" s="22">
        <v>24</v>
      </c>
      <c r="H185" s="2"/>
      <c r="I185" s="9">
        <v>23</v>
      </c>
      <c r="J185" s="9">
        <v>11</v>
      </c>
      <c r="K185" s="25">
        <v>8</v>
      </c>
      <c r="L185" s="25">
        <v>10</v>
      </c>
      <c r="M185" s="11">
        <f t="shared" ref="M185:M187" si="27">SUM(K185*J185*I185)/1728</f>
        <v>1.1712962962962963</v>
      </c>
      <c r="N185" s="12">
        <f>SUM(M185*C185)</f>
        <v>0</v>
      </c>
      <c r="O185" s="13">
        <f>SUM(L185*C185)</f>
        <v>0</v>
      </c>
      <c r="P185">
        <f t="shared" ref="P185:P187" si="28">SUM(G185*C185)</f>
        <v>0</v>
      </c>
    </row>
    <row r="186" spans="1:16" s="8" customFormat="1" ht="16.5" x14ac:dyDescent="0.3">
      <c r="A186" s="19">
        <f>+A185+1</f>
        <v>153</v>
      </c>
      <c r="B186" s="21"/>
      <c r="C186" s="22"/>
      <c r="D186" s="28" t="s">
        <v>266</v>
      </c>
      <c r="E186" s="28" t="s">
        <v>267</v>
      </c>
      <c r="F186" s="28" t="s">
        <v>265</v>
      </c>
      <c r="G186" s="22">
        <v>18</v>
      </c>
      <c r="H186" s="2"/>
      <c r="I186" s="9">
        <v>23</v>
      </c>
      <c r="J186" s="9">
        <v>11</v>
      </c>
      <c r="K186" s="25">
        <v>8</v>
      </c>
      <c r="L186" s="25">
        <v>5</v>
      </c>
      <c r="M186" s="11">
        <f t="shared" si="27"/>
        <v>1.1712962962962963</v>
      </c>
      <c r="N186" s="12">
        <f>SUM(M186*C186)</f>
        <v>0</v>
      </c>
      <c r="O186" s="13">
        <f>SUM(L186*C186)</f>
        <v>0</v>
      </c>
      <c r="P186">
        <f t="shared" si="28"/>
        <v>0</v>
      </c>
    </row>
    <row r="187" spans="1:16" s="8" customFormat="1" ht="16.5" x14ac:dyDescent="0.3">
      <c r="A187" s="19">
        <f>+A186+1</f>
        <v>154</v>
      </c>
      <c r="B187" s="21"/>
      <c r="C187" s="22"/>
      <c r="D187" s="28" t="s">
        <v>268</v>
      </c>
      <c r="E187" s="28" t="s">
        <v>269</v>
      </c>
      <c r="F187" s="28" t="s">
        <v>265</v>
      </c>
      <c r="G187" s="22">
        <v>24</v>
      </c>
      <c r="H187" s="2"/>
      <c r="I187" s="9">
        <v>23</v>
      </c>
      <c r="J187" s="9">
        <v>11</v>
      </c>
      <c r="K187" s="25">
        <v>8</v>
      </c>
      <c r="L187" s="25">
        <v>40</v>
      </c>
      <c r="M187" s="11">
        <f t="shared" si="27"/>
        <v>1.1712962962962963</v>
      </c>
      <c r="N187" s="12">
        <f>SUM(M187*C187)</f>
        <v>0</v>
      </c>
      <c r="O187" s="13">
        <f>SUM(L187*C187)</f>
        <v>0</v>
      </c>
      <c r="P187">
        <f t="shared" si="28"/>
        <v>0</v>
      </c>
    </row>
    <row r="188" spans="1:16" ht="16.5" x14ac:dyDescent="0.3">
      <c r="A188" s="15"/>
      <c r="B188" s="16"/>
      <c r="C188" s="17"/>
      <c r="D188" s="37"/>
      <c r="E188" s="38"/>
      <c r="F188" s="37"/>
      <c r="G188" s="27"/>
      <c r="H188" s="1"/>
      <c r="I188" s="35"/>
      <c r="J188" s="35"/>
      <c r="K188" s="35"/>
      <c r="L188" s="35"/>
      <c r="M188" s="35"/>
      <c r="N188" s="18"/>
      <c r="O188" s="1"/>
    </row>
    <row r="189" spans="1:16" ht="16.5" x14ac:dyDescent="0.3">
      <c r="A189" s="57"/>
      <c r="B189" s="58"/>
      <c r="C189" s="59"/>
      <c r="D189" s="60"/>
      <c r="E189" s="39"/>
      <c r="F189" s="39"/>
      <c r="G189" s="51"/>
      <c r="H189" s="1"/>
      <c r="I189" s="1"/>
      <c r="J189" s="1"/>
      <c r="K189" s="1"/>
      <c r="L189" s="1"/>
      <c r="M189" s="1"/>
      <c r="N189" s="18"/>
      <c r="O189" s="1"/>
    </row>
    <row r="190" spans="1:16" ht="16.5" x14ac:dyDescent="0.3">
      <c r="A190" s="57"/>
      <c r="B190" s="58"/>
      <c r="C190" s="59"/>
      <c r="D190" s="60"/>
      <c r="E190" s="39"/>
      <c r="F190" s="39"/>
      <c r="G190" s="51"/>
      <c r="H190" s="1"/>
      <c r="I190" s="1"/>
      <c r="J190" s="1"/>
      <c r="K190" s="1"/>
      <c r="L190" s="1"/>
      <c r="M190" s="1"/>
      <c r="N190" s="18"/>
      <c r="O190" s="1"/>
    </row>
    <row r="191" spans="1:16" ht="16.5" x14ac:dyDescent="0.3">
      <c r="A191" s="57"/>
      <c r="B191" s="61"/>
      <c r="C191" s="62"/>
      <c r="D191" s="60"/>
      <c r="E191" s="39"/>
      <c r="F191" s="39"/>
      <c r="G191" s="51"/>
      <c r="H191" s="1"/>
      <c r="I191" s="1"/>
      <c r="J191" s="1"/>
      <c r="K191" s="1"/>
      <c r="L191" s="1"/>
      <c r="M191" s="1"/>
      <c r="N191" s="1"/>
      <c r="O191" s="1"/>
    </row>
    <row r="192" spans="1:16" ht="16.5" x14ac:dyDescent="0.3">
      <c r="A192" s="57"/>
      <c r="B192" s="63"/>
      <c r="C192" s="62"/>
      <c r="D192" s="60"/>
      <c r="E192" s="39"/>
      <c r="F192" s="39"/>
      <c r="G192" s="51"/>
      <c r="H192" s="1"/>
      <c r="I192" s="1"/>
      <c r="J192" s="1"/>
      <c r="K192" s="1"/>
      <c r="L192" s="1"/>
      <c r="M192" s="1"/>
      <c r="N192" s="1"/>
      <c r="O192" s="1"/>
    </row>
    <row r="193" spans="1:15" ht="16.5" x14ac:dyDescent="0.3">
      <c r="A193" s="57"/>
      <c r="B193" s="63"/>
      <c r="C193" s="64"/>
      <c r="D193" s="60"/>
      <c r="E193" s="39"/>
      <c r="F193" s="39"/>
      <c r="G193" s="51"/>
      <c r="H193" s="1"/>
      <c r="I193" s="1"/>
      <c r="J193" s="1"/>
      <c r="K193" s="1"/>
      <c r="L193" s="1"/>
      <c r="M193" s="1"/>
      <c r="N193" s="1"/>
      <c r="O193" s="1"/>
    </row>
    <row r="194" spans="1:15" ht="16.5" x14ac:dyDescent="0.3">
      <c r="A194" s="57"/>
      <c r="B194" s="65"/>
      <c r="C194" s="66"/>
      <c r="D194" s="60"/>
      <c r="E194" s="39"/>
      <c r="F194" s="39"/>
      <c r="G194" s="51"/>
      <c r="H194" s="1"/>
      <c r="I194" s="1"/>
      <c r="J194" s="1"/>
      <c r="K194" s="1"/>
      <c r="L194" s="1"/>
      <c r="M194" s="1"/>
      <c r="N194" s="1"/>
      <c r="O194" s="1"/>
    </row>
    <row r="195" spans="1:15" ht="16.5" x14ac:dyDescent="0.3">
      <c r="A195" s="57"/>
      <c r="B195" s="60"/>
      <c r="C195" s="67"/>
      <c r="D195" s="60"/>
      <c r="E195" s="39"/>
      <c r="F195" s="39"/>
      <c r="G195" s="51"/>
      <c r="H195" s="1"/>
      <c r="I195" s="1"/>
      <c r="J195" s="1"/>
      <c r="K195" s="1"/>
      <c r="L195" s="1"/>
      <c r="M195" s="1"/>
      <c r="N195" s="1"/>
      <c r="O195" s="1"/>
    </row>
    <row r="196" spans="1:15" ht="16.5" x14ac:dyDescent="0.3">
      <c r="A196" s="57"/>
      <c r="B196" s="65"/>
      <c r="C196" s="68"/>
      <c r="D196" s="60"/>
      <c r="E196" s="39"/>
      <c r="F196" s="39"/>
      <c r="G196" s="51"/>
      <c r="H196" s="1"/>
      <c r="I196" s="1"/>
      <c r="J196" s="1"/>
      <c r="K196" s="1"/>
      <c r="L196" s="1"/>
      <c r="M196" s="1"/>
      <c r="N196" s="1"/>
      <c r="O196" s="1"/>
    </row>
    <row r="197" spans="1:15" ht="16.5" x14ac:dyDescent="0.3">
      <c r="A197" s="57"/>
      <c r="B197" s="65"/>
      <c r="C197" s="68"/>
      <c r="D197" s="67"/>
      <c r="E197" s="39"/>
      <c r="F197" s="39"/>
      <c r="G197" s="51"/>
      <c r="H197" s="1"/>
      <c r="I197" s="1"/>
      <c r="J197" s="1"/>
      <c r="K197" s="1"/>
      <c r="L197" s="1"/>
      <c r="M197" s="1"/>
      <c r="N197" s="1"/>
      <c r="O197" s="1"/>
    </row>
    <row r="198" spans="1:15" ht="16.5" x14ac:dyDescent="0.3">
      <c r="A198" s="57"/>
      <c r="B198" s="65"/>
      <c r="C198" s="69"/>
      <c r="D198" s="60"/>
      <c r="E198" s="39"/>
      <c r="F198" s="39"/>
      <c r="G198" s="51"/>
      <c r="H198" s="1"/>
      <c r="I198" s="1"/>
      <c r="J198" s="1"/>
      <c r="K198" s="1"/>
      <c r="L198" s="1"/>
      <c r="M198" s="1"/>
      <c r="N198" s="1"/>
      <c r="O198" s="1"/>
    </row>
    <row r="199" spans="1:15" ht="16.5" x14ac:dyDescent="0.3">
      <c r="A199" s="57"/>
      <c r="B199" s="65"/>
      <c r="C199" s="68"/>
      <c r="D199" s="60"/>
      <c r="E199" s="39"/>
      <c r="F199" s="39"/>
      <c r="G199" s="51"/>
      <c r="H199" s="1"/>
      <c r="I199" s="1"/>
      <c r="J199" s="1"/>
      <c r="K199" s="1"/>
      <c r="L199" s="1"/>
      <c r="M199" s="1"/>
      <c r="N199" s="1"/>
      <c r="O199" s="1"/>
    </row>
    <row r="200" spans="1:15" x14ac:dyDescent="0.25">
      <c r="A200" s="70"/>
      <c r="B200" s="70"/>
      <c r="C200" s="70"/>
      <c r="D200" s="70"/>
    </row>
    <row r="201" spans="1:15" x14ac:dyDescent="0.25">
      <c r="A201" s="70"/>
      <c r="B201" s="70"/>
      <c r="C201" s="70"/>
      <c r="D201" s="70"/>
    </row>
  </sheetData>
  <protectedRanges>
    <protectedRange sqref="C108:C110 C93:C95 C112 C9 C11 C60:C91" name="Range1_4"/>
    <protectedRange sqref="C106:C107" name="Range1_4_1"/>
    <protectedRange sqref="C105" name="Range1_5"/>
    <protectedRange sqref="K43:L43 K2:L2 K29:L29 K17:L17" name="Range1_6"/>
    <protectedRange sqref="K40:L41 K33:L38" name="Range1_7"/>
    <protectedRange sqref="L115" name="Range1_8"/>
    <protectedRange sqref="L113:L114" name="Range1_2_1"/>
    <protectedRange sqref="I138:J139 L138:L139 L128 I128:J128 I129:L137" name="Range1_12"/>
    <protectedRange sqref="I142:J155 L142:L155" name="Range1_13"/>
    <protectedRange sqref="I180:L180 L161:L179 I161:J179" name="Range1_14"/>
    <protectedRange sqref="I185:L187" name="Range1_16"/>
    <protectedRange sqref="I42:L42 I47:L47" name="Range1_14_4"/>
  </protectedRanges>
  <mergeCells count="11">
    <mergeCell ref="A1:G1"/>
    <mergeCell ref="A183:G183"/>
    <mergeCell ref="A126:G126"/>
    <mergeCell ref="A140:G140"/>
    <mergeCell ref="A48:G48"/>
    <mergeCell ref="A17:G17"/>
    <mergeCell ref="A2:G2"/>
    <mergeCell ref="A30:G30"/>
    <mergeCell ref="A43:G43"/>
    <mergeCell ref="A156:G156"/>
    <mergeCell ref="A180:G180"/>
  </mergeCells>
  <phoneticPr fontId="12" type="noConversion"/>
  <printOptions horizontalCentered="1"/>
  <pageMargins left="0" right="0" top="0.25" bottom="1" header="0.3" footer="0.03"/>
  <pageSetup fitToHeight="6" orientation="landscape" r:id="rId1"/>
  <headerFooter>
    <oddFooter>&amp;LEHR
800-214-2221
info@ehrnet.com | www.ehrnet.com
&amp;C&amp;"Calibri,Bold"&amp;10&amp;P/&amp;N&amp;RARI10 ArizonaEast NJ
Availability
AUGUST 2026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Emely Ivill</cp:lastModifiedBy>
  <cp:lastPrinted>2026-08-12T18:41:12Z</cp:lastPrinted>
  <dcterms:created xsi:type="dcterms:W3CDTF">2024-08-28T13:13:37Z</dcterms:created>
  <dcterms:modified xsi:type="dcterms:W3CDTF">2026-08-12T18:41:21Z</dcterms:modified>
</cp:coreProperties>
</file>